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Infrastruktura'!$C$115:$K$221</definedName>
    <definedName name="_xlnm.Print_Area" localSheetId="1">'R01 - Infrastruktura'!$C$4:$J$76,'R01 - Infrastruktura'!$C$82:$J$97,'R01 - Infrastruktura'!$C$103:$K$221</definedName>
    <definedName name="_xlnm.Print_Titles" localSheetId="1">'R01 - Infrastruktura'!$115:$115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1" r="L90"/>
  <c r="AM90"/>
  <c r="AM89"/>
  <c r="L89"/>
  <c r="AM87"/>
  <c r="L87"/>
  <c r="L85"/>
  <c r="L84"/>
  <c i="2" r="BK133"/>
  <c r="BK158"/>
  <c r="BK210"/>
  <c r="BK168"/>
  <c r="J162"/>
  <c r="BK153"/>
  <c r="J151"/>
  <c r="J147"/>
  <c r="J141"/>
  <c r="J129"/>
  <c r="BK137"/>
  <c r="F35"/>
  <c r="BK164"/>
  <c r="J218"/>
  <c r="BK212"/>
  <c r="J204"/>
  <c r="BK198"/>
  <c r="J194"/>
  <c r="J188"/>
  <c r="BK182"/>
  <c r="BK174"/>
  <c r="BK145"/>
  <c r="BK135"/>
  <c r="J220"/>
  <c r="J34"/>
  <c r="J172"/>
  <c r="BK216"/>
  <c r="J208"/>
  <c r="BK202"/>
  <c r="BK194"/>
  <c r="BK188"/>
  <c r="J182"/>
  <c r="BK176"/>
  <c r="J168"/>
  <c r="BK127"/>
  <c i="1" r="AS94"/>
  <c i="2" r="F34"/>
  <c r="BK123"/>
  <c r="BK214"/>
  <c r="J206"/>
  <c r="J198"/>
  <c r="J192"/>
  <c r="BK186"/>
  <c r="J180"/>
  <c r="J174"/>
  <c r="J139"/>
  <c r="BK121"/>
  <c r="BK119"/>
  <c r="J210"/>
  <c r="J164"/>
  <c r="BK160"/>
  <c r="J156"/>
  <c r="BK149"/>
  <c r="BK143"/>
  <c r="J135"/>
  <c r="J127"/>
  <c r="J121"/>
  <c r="J166"/>
  <c r="BK218"/>
  <c r="J214"/>
  <c r="BK204"/>
  <c r="J200"/>
  <c r="J196"/>
  <c r="J190"/>
  <c r="BK184"/>
  <c r="BK180"/>
  <c r="J176"/>
  <c r="J143"/>
  <c r="J131"/>
  <c r="F37"/>
  <c r="BK170"/>
  <c r="J125"/>
  <c r="J117"/>
  <c r="F36"/>
  <c r="BK220"/>
  <c r="BK156"/>
  <c r="BK151"/>
  <c r="BK147"/>
  <c r="BK139"/>
  <c r="BK131"/>
  <c r="J123"/>
  <c r="BK117"/>
  <c r="J212"/>
  <c r="BK200"/>
  <c r="BK192"/>
  <c r="J186"/>
  <c r="J178"/>
  <c r="BK141"/>
  <c r="BK129"/>
  <c r="J160"/>
  <c r="J170"/>
  <c r="J216"/>
  <c r="BK206"/>
  <c r="J202"/>
  <c r="BK196"/>
  <c r="BK190"/>
  <c r="J184"/>
  <c r="BK178"/>
  <c r="BK172"/>
  <c r="J137"/>
  <c r="J119"/>
  <c r="BK208"/>
  <c r="BK166"/>
  <c r="BK162"/>
  <c r="J158"/>
  <c r="J153"/>
  <c r="J149"/>
  <c r="J145"/>
  <c r="J133"/>
  <c r="BK125"/>
  <c l="1" r="BK116"/>
  <c r="J116"/>
  <c r="P116"/>
  <c i="1" r="AU95"/>
  <c i="2" r="R116"/>
  <c r="T116"/>
  <c r="BE117"/>
  <c r="BE127"/>
  <c r="BE131"/>
  <c r="BE135"/>
  <c r="BE137"/>
  <c r="BE139"/>
  <c r="BE141"/>
  <c r="BE143"/>
  <c r="BE145"/>
  <c r="BE147"/>
  <c r="BE149"/>
  <c r="BE151"/>
  <c r="BE153"/>
  <c r="BE156"/>
  <c r="BE160"/>
  <c r="BE162"/>
  <c r="BE164"/>
  <c r="BE168"/>
  <c r="BE170"/>
  <c i="1" r="AW95"/>
  <c i="2" r="BE208"/>
  <c r="BE220"/>
  <c i="1" r="BA95"/>
  <c i="2" r="BE158"/>
  <c i="1" r="BB95"/>
  <c i="2" r="E85"/>
  <c r="J89"/>
  <c r="BE121"/>
  <c r="BE129"/>
  <c r="BE133"/>
  <c r="BE166"/>
  <c r="BE172"/>
  <c r="BE174"/>
  <c r="BE176"/>
  <c r="BE178"/>
  <c r="BE180"/>
  <c r="BE182"/>
  <c r="BE184"/>
  <c r="BE186"/>
  <c r="BE188"/>
  <c r="BE190"/>
  <c r="BE192"/>
  <c r="BE194"/>
  <c r="BE196"/>
  <c r="BE198"/>
  <c r="BE200"/>
  <c r="BE202"/>
  <c r="BE204"/>
  <c r="BE206"/>
  <c r="BE210"/>
  <c r="BE212"/>
  <c r="BE214"/>
  <c r="BE216"/>
  <c r="BE218"/>
  <c i="1" r="BC95"/>
  <c i="2" r="F92"/>
  <c r="BE119"/>
  <c r="BE123"/>
  <c r="BE125"/>
  <c i="1" r="BD95"/>
  <c r="AU94"/>
  <c i="2" r="J30"/>
  <c i="1" r="BC94"/>
  <c r="W32"/>
  <c r="BD94"/>
  <c r="W33"/>
  <c r="BB94"/>
  <c r="AX94"/>
  <c r="BA94"/>
  <c r="AW94"/>
  <c r="AK30"/>
  <c l="1" r="AG95"/>
  <c i="2" r="J96"/>
  <c i="1" r="AY94"/>
  <c r="W31"/>
  <c i="2" r="F33"/>
  <c i="1" r="AZ95"/>
  <c r="AZ94"/>
  <c r="AV94"/>
  <c r="AK29"/>
  <c r="AG94"/>
  <c r="AK26"/>
  <c r="W30"/>
  <c i="2" r="J33"/>
  <c i="1" r="AV95"/>
  <c r="AT95"/>
  <c r="AN95"/>
  <c l="1" r="AK35"/>
  <c i="2" r="J39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<sst xmlns="http://schemas.openxmlformats.org/spreadsheetml/2006/main">
  <si>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</si>
  <si>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</si>
  <si>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</si>
  <si>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</si>
  <si>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</si>
  <si>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{25fb02a3-0783-4094-a45c-5271d4fe8e5c}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</si>
  <si>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</si>
  <si>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</si>
  <si>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</si>
  <si>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</si>
  <si>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</si>
  <si>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</si>
  <si>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</si>
  <si>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</si>
  <si>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XXXXXX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</si>
  <si>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</si>
  <si>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</si>
  <si>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Provádění revizí elektrických zařízení OŘ HK 2026 (SEE, SPS, SMT)</t>
  </si>
  <si>
    <t>KSO:</t>
  </si>
  <si>
    <t>CC-CZ:</t>
  </si>
  <si>
    <t>Místo:</t>
  </si>
  <si>
    <t xml:space="preserve"> </t>
  </si>
  <si>
    <t>Datum:</t>
  </si>
  <si>
    <t>4. 12. 2025</t>
  </si>
  <si>
    <t>Zadavatel:</t>
  </si>
  <si>
    <t>IČ:</t>
  </si>
  <si>
    <t>70994234</t>
  </si>
  <si>
    <t xml:space="preserve">Správa železnic,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</si>
  <si>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</si>
  <si>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</si>
  <si>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</si>
  <si>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</si>
  <si>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</si>
  <si>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</si>
  <si>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</si>
  <si>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</si>
  <si>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</si>
  <si>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</si>
  <si>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</si>
  <si>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</si>
  <si>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</si>
  <si>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</si>
  <si>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</si>
  <si>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</si>
  <si>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</si>
  <si>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</si>
  <si>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</si>
  <si>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</si>
  <si>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</si>
  <si>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</si>
  <si>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</si>
  <si>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</si>
  <si>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</si>
  <si>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</si>
  <si>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</si>
  <si>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</si>
  <si>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</si>
  <si>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</si>
  <si>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</si>
  <si>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</si>
  <si>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</si>
  <si>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</si>
  <si>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</si>
  <si>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</si>
  <si>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</si>
  <si>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</si>
  <si>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</si>
  <si>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</si>
  <si>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</si>
  <si>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</si>
  <si>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</si>
  <si>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</si>
  <si>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</si>
  <si>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</si>
  <si>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</si>
  <si>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</si>
  <si>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</si>
  <si>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</si>
  <si>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</si>
  <si>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</si>
  <si>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</si>
  <si>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</si>
  <si>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</si>
  <si>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</si>
  <si>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</si>
  <si>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</si>
  <si>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</si>
  <si>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{8b3a864d-9914-4c24-8aa3-693e19d536d4}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</si>
  <si>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</si>
  <si>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</si>
  <si>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</si>
  <si>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</si>
  <si>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</si>
  <si>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</si>
  <si>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</si>
  <si>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</si>
  <si>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</si>
  <si>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</si>
  <si>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</si>
  <si>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</si>
  <si>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</si>
  <si>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</si>
  <si>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</si>
  <si>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</si>
  <si>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</si>
  <si>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</si>
  <si>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</si>
  <si>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</si>
  <si>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</si>
  <si>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</si>
  <si>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</si>
  <si>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7499252546</t>
  </si>
  <si>
    <t>Vyhotovení pravidelné revizní zprávy pro venkovní osvětlení doba provedení do 5 hod</t>
  </si>
  <si>
    <t>kus</t>
  </si>
  <si>
    <t>Sborník UOŽI 01 2025</t>
  </si>
  <si>
    <t>512</t>
  </si>
  <si>
    <t>ROZPOCET</t>
  </si>
  <si>
    <t>-849238883</t>
  </si>
  <si>
    <t>PP</t>
  </si>
  <si>
    <t>Vyhotovení pravidelné revizní zprávy pro venkovní osvětlení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</si>
  <si>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7499252548</t>
  </si>
  <si>
    <t>Vyhotovení pravidelné revizní zprávy pro venkovní osvětlení doba provedení do 10 hod</t>
  </si>
  <si>
    <t>-568099657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</si>
  <si>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</si>
  <si>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3</t>
  </si>
  <si>
    <t>7499252550</t>
  </si>
  <si>
    <t>Vyhotovení pravidelné revizní zprávy pro venkovní osvětlení doba provedení do 15 hod</t>
  </si>
  <si>
    <t>872562197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</si>
  <si>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</si>
  <si>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4</t>
  </si>
  <si>
    <t>7499252552</t>
  </si>
  <si>
    <t>Vyhotovení pravidelné revizní zprávy pro venkovní osvětlení doba provedení do 20 hod</t>
  </si>
  <si>
    <t>1436961923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</si>
  <si>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</si>
  <si>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5</t>
  </si>
  <si>
    <t>7499252554</t>
  </si>
  <si>
    <t>Vyhotovení pravidelné revizní zprávy pro venkovní osvětlení doba provedení do 25 hod</t>
  </si>
  <si>
    <t>471101664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</si>
  <si>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</si>
  <si>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</si>
  <si>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7499252556</t>
  </si>
  <si>
    <t>Vyhotovení pravidelné revizní zprávy pro venkovní osvětlení doba provedení do 30 hod</t>
  </si>
  <si>
    <t>1086285768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</si>
  <si>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</si>
  <si>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7</t>
  </si>
  <si>
    <t>7499252564</t>
  </si>
  <si>
    <t>Vyhotovení pravidelné revizní zprávy pro vnitřní instalace doba provedení do 5 hod</t>
  </si>
  <si>
    <t>612691595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</si>
  <si>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</si>
  <si>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8</t>
  </si>
  <si>
    <t>7499252566</t>
  </si>
  <si>
    <t>Vyhotovení pravidelné revizní zprávy pro vnitřní instalace doba provedení do 10 hod</t>
  </si>
  <si>
    <t>1260070252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</si>
  <si>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</si>
  <si>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9</t>
  </si>
  <si>
    <t>7499252568</t>
  </si>
  <si>
    <t>Vyhotovení pravidelné revizní zprávy pro vnitřní instalace doba provedení do 15 hod</t>
  </si>
  <si>
    <t>82986322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</si>
  <si>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</si>
  <si>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10</t>
  </si>
  <si>
    <t>7499252570</t>
  </si>
  <si>
    <t>Vyhotovení pravidelné revizní zprávy pro vnitřní instalace doba provedení do 20 hod</t>
  </si>
  <si>
    <t>1433986726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</si>
  <si>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</si>
  <si>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11</t>
  </si>
  <si>
    <t>7499252572</t>
  </si>
  <si>
    <t>Vyhotovení pravidelné revizní zprávy pro vnitřní instalace doba provedení do 25 hod</t>
  </si>
  <si>
    <t>-779637072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</si>
  <si>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</si>
  <si>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12</t>
  </si>
  <si>
    <t>7499252574</t>
  </si>
  <si>
    <t>Vyhotovení pravidelné revizní zprávy pro vnitřní instalace doba provedení do 30 hod</t>
  </si>
  <si>
    <t>-792052008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</si>
  <si>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</si>
  <si>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13</t>
  </si>
  <si>
    <t>7499252578</t>
  </si>
  <si>
    <t>Vyhotovení pravidelné revizní zprávy pro vnitřní rozvody VN doba provedení do 5 hod</t>
  </si>
  <si>
    <t>-2087282224</t>
  </si>
  <si>
    <t>Vyhotovení pravidelné revizní zprávy pro vnitřní rozvody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</si>
  <si>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14</t>
  </si>
  <si>
    <t>7499252590</t>
  </si>
  <si>
    <t>Vyhotovení pravidelné revizní zprávy pro hromosvody doba provedení do 5 hod</t>
  </si>
  <si>
    <t>-1328214221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</si>
  <si>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</si>
  <si>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7499252592</t>
  </si>
  <si>
    <t>Vyhotovení pravidelné revizní zprávy pro hromosvody doba provedení do 10 hod</t>
  </si>
  <si>
    <t>695667572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</si>
  <si>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</si>
  <si>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16</t>
  </si>
  <si>
    <t>7499252614</t>
  </si>
  <si>
    <t>Vyhotovení pravidelné revizní zprávy pro DaK doba provedení do 5 hod</t>
  </si>
  <si>
    <t>15936290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</si>
  <si>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</si>
  <si>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17</t>
  </si>
  <si>
    <t>7499252624</t>
  </si>
  <si>
    <t>Vyhotovení pravidelné revizní zprávy pro DOÚO, DŘT, ÚDŘ, DDTS</t>
  </si>
  <si>
    <t>hod</t>
  </si>
  <si>
    <t>-620378305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</si>
  <si>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</si>
  <si>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18</t>
  </si>
  <si>
    <t>7499252628</t>
  </si>
  <si>
    <t>Vyhotovení pravidelné revizní zprávy pro jednotlivé technologie trakční vedení RDTV</t>
  </si>
  <si>
    <t>km</t>
  </si>
  <si>
    <t>463861615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</si>
  <si>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</si>
  <si>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19</t>
  </si>
  <si>
    <t>7499252630</t>
  </si>
  <si>
    <t>Vyhotovení pravidelné revizní zprávy pro jednotlivé technologie napájecí a zpětné vedení TV</t>
  </si>
  <si>
    <t>303736198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</si>
  <si>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</si>
  <si>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P</t>
  </si>
  <si>
    <t>Poznámka k položce:_x000d_
objekt</t>
  </si>
  <si>
    <t>20</t>
  </si>
  <si>
    <t>7499252632</t>
  </si>
  <si>
    <t>Vyhotovení pravidelné revizní zprávy pro jednotlivé technologie EPZ zjednodušeného typu napájené z TV</t>
  </si>
  <si>
    <t>547089665</t>
  </si>
  <si>
    <t>Vyhotovení pravidelné revizní zprávy pro jednotlivé technologie EPZ zjednodušeného typu napájené z TV - celková prohlídka zařízení včetně měření, zkoušek zařízení tohoto provozního souboru nebo stavebního objektu revizním technikem na zařízení podle požadavku ČSN, včetně hodnocení a vyhotovení celkové revizní zprávy</t>
  </si>
  <si>
    <t>7499252634</t>
  </si>
  <si>
    <t>Vyhotovení pravidelné revizní zprávy pro jednotlivé technologie napájecí stanici (stejnosměrnou) - celek bez R110 kV</t>
  </si>
  <si>
    <t>449843511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</si>
  <si>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</si>
  <si>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22</t>
  </si>
  <si>
    <t>7499252646</t>
  </si>
  <si>
    <t>Vyhotovení pravidelné revizní zprávy pro jednotlivé technologie rozvodnu NN jednoduchou</t>
  </si>
  <si>
    <t>2132321054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</si>
  <si>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</si>
  <si>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23</t>
  </si>
  <si>
    <t>7499252648</t>
  </si>
  <si>
    <t>Vyhotovení pravidelné revizní zprávy pro jednotlivé technologie rozvodnu NN středně složitou</t>
  </si>
  <si>
    <t>1969927847</t>
  </si>
  <si>
    <t>Vyhotovení pravidelné revizní zprávy pro jednotlivé technologie rozvodnu NN středně složitou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</si>
  <si>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24</t>
  </si>
  <si>
    <t>7499252656</t>
  </si>
  <si>
    <t>Vyhotovení pravidelné revizní zprávy pro jednotlivé technologie stanici EPZ do 3 vývodů</t>
  </si>
  <si>
    <t>-1261905663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</si>
  <si>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</si>
  <si>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</si>
  <si>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7499252658</t>
  </si>
  <si>
    <t>Vyhotovení pravidelné revizní zprávy pro jednotlivé technologie stanici EPZ přes 3 vývody</t>
  </si>
  <si>
    <t>-1970836707</t>
  </si>
  <si>
    <t>Vyhotovení pravidelné revizní zprávy pro jednotlivé technologie stanici EPZ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</si>
  <si>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26</t>
  </si>
  <si>
    <t>7499252666</t>
  </si>
  <si>
    <t>Vyhotovení pravidelné revizní zprávy pro jednotlivé technologie trafostanici VN stožárovou, sloupovou včetně NN</t>
  </si>
  <si>
    <t>-325704984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</si>
  <si>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</si>
  <si>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27</t>
  </si>
  <si>
    <t>7499252668</t>
  </si>
  <si>
    <t>Vyhotovení pravidelné revizní zprávy pro jednotlivé technologie trafostanici VN zděnou do 3 vývodů</t>
  </si>
  <si>
    <t>-1020311267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</si>
  <si>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</si>
  <si>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28</t>
  </si>
  <si>
    <t>7499252670</t>
  </si>
  <si>
    <t>Vyhotovení pravidelné revizní zprávy pro jednotlivé technologie trafostanici VN zděnou přes 3 vývody</t>
  </si>
  <si>
    <t>-561180761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</si>
  <si>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</si>
  <si>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29</t>
  </si>
  <si>
    <t>7499252674</t>
  </si>
  <si>
    <t>Vyhotovení pravidelné revizní zprávy pro jednotlivé technologie rozvodnu NN (v trafostanici nebo samostatný objekt)</t>
  </si>
  <si>
    <t>421274276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</si>
  <si>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</si>
  <si>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30</t>
  </si>
  <si>
    <t>7499252678</t>
  </si>
  <si>
    <t>Vyhotovení pravidelné revizní zprávy pro jednotlivé technologie EOV do 5 výhybek</t>
  </si>
  <si>
    <t>-391547259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</si>
  <si>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</si>
  <si>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31</t>
  </si>
  <si>
    <t>7499252680</t>
  </si>
  <si>
    <t>Vyhotovení pravidelné revizní zprávy pro jednotlivé technologie EOV do 20 výhybek</t>
  </si>
  <si>
    <t>-90022398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</si>
  <si>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</si>
  <si>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32</t>
  </si>
  <si>
    <t>7499252682</t>
  </si>
  <si>
    <t>Vyhotovení pravidelné revizní zprávy pro jednotlivé technologie EOV nad 20 výhybek</t>
  </si>
  <si>
    <t>-2040785486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</si>
  <si>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</si>
  <si>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33</t>
  </si>
  <si>
    <t>7499252686</t>
  </si>
  <si>
    <t>Vyhotovení pravidelné revizní zprávy pro jednotlivé technologie přípojku NN</t>
  </si>
  <si>
    <t>-1902555962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</si>
  <si>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</si>
  <si>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34</t>
  </si>
  <si>
    <t>7499252688</t>
  </si>
  <si>
    <t>Vyhotovení pravidelné revizní zprávy pro jednotlivé technologie náhradní proudový zdroj</t>
  </si>
  <si>
    <t>-1859435767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</si>
  <si>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</si>
  <si>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35</t>
  </si>
  <si>
    <t>7499252736</t>
  </si>
  <si>
    <t>Vyhotovení pravidelné revizní zprávy pro jednotlivé technologie STS 6 kV do 3 vývodů</t>
  </si>
  <si>
    <t>653980222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</si>
  <si>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</si>
  <si>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36</t>
  </si>
  <si>
    <t>7499252740</t>
  </si>
  <si>
    <t>Vyhotovení pravidelné revizní zprávy pro jednotlivé technologie TTS 6 kV</t>
  </si>
  <si>
    <t>-1476948777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</si>
  <si>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</si>
  <si>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37</t>
  </si>
  <si>
    <t>7499252744</t>
  </si>
  <si>
    <t>Vyhotovení pravidelné revizní zprávy pro jednotlivé technologie pracovní stroj výkonu do 1,5 kW</t>
  </si>
  <si>
    <t>10013342</t>
  </si>
  <si>
    <t>Vyhotovení pravidelné revizní zprávy pro jednotlivé technologie pracovní stroj výkonu do 1,5 kW - celková prohlídka zařízení včetně měření, zkoušek zařízení tohoto provozního souboru nebo stavebního objektu revizním technikem na zařízení podle požadavku ČSN, včetně hodnocení a vyhotovení celkové revizní zprávy</t>
  </si>
  <si>
    <t>38</t>
  </si>
  <si>
    <t>7499252746</t>
  </si>
  <si>
    <t>Vyhotovení pravidelné revizní zprávy pro jednotlivé technologie pracovní stroj výkonu do 3 kW</t>
  </si>
  <si>
    <t>-1595026428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</si>
  <si>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</si>
  <si>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39</t>
  </si>
  <si>
    <t>7499252748</t>
  </si>
  <si>
    <t>Vyhotovení pravidelné revizní zprávy pro jednotlivé technologie pracovní stroj výkonu přes 3 kW</t>
  </si>
  <si>
    <t>-943790446</t>
  </si>
  <si>
    <t>Vyhotovení pravidelné revizní zprávy pro jednotlivé technologie pracovní stroj výkonu přes 3 kW - celková prohlídka zařízení včetně měření, zkoušek zařízení tohoto provozního souboru nebo stavebního objektu revizním technikem na zařízení podle požadavku ČSN, včetně hodnocení a vyhotovení celkové revizní zprávy</t>
  </si>
  <si>
    <t>40</t>
  </si>
  <si>
    <t>7499253510</t>
  </si>
  <si>
    <t>Provedení prohlídky a zkoušky v provozu (§ 48) transformovny stožárové, sloupové do 1000 kVA</t>
  </si>
  <si>
    <t>2040814619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</si>
  <si>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</si>
  <si>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41</t>
  </si>
  <si>
    <t>7499253520</t>
  </si>
  <si>
    <t>Provedení prohlídky a zkoušky v provozu (§ 48) transformovny zděné, BTS, betonové do 1000 kVA</t>
  </si>
  <si>
    <t>-1063430990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</si>
  <si>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</si>
  <si>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42</t>
  </si>
  <si>
    <t>7499253522</t>
  </si>
  <si>
    <t>Provedení prohlídky a zkoušky v provozu (§ 48) transformovny zděné, BTS, betonové přes 1000 kVA</t>
  </si>
  <si>
    <t>757146177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</si>
  <si>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</si>
  <si>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43</t>
  </si>
  <si>
    <t>7499253540</t>
  </si>
  <si>
    <t>Provedení prohlídky a zkoušky v provozu (§ 48) transformovny trakční napájecí stanice včetně rozvodny 110 kV a FKZ</t>
  </si>
  <si>
    <t>-2051913293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</si>
  <si>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</si>
  <si>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44</t>
  </si>
  <si>
    <t>7499253542</t>
  </si>
  <si>
    <t>Provedení prohlídky a zkoušky v provozu (§ 48) transformovny trakční napájecí stanice bez rozvodny</t>
  </si>
  <si>
    <t>1006777219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</si>
  <si>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</si>
  <si>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45</t>
  </si>
  <si>
    <t>7499253560</t>
  </si>
  <si>
    <t>Provedení prohlídky a zkoušky v provozu (§ 48) transformovny transformovny 6 kV TTS</t>
  </si>
  <si>
    <t>-871046051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</si>
  <si>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</si>
  <si>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46</t>
  </si>
  <si>
    <t>7499253562</t>
  </si>
  <si>
    <t>Provedení prohlídky a zkoušky v provozu (§ 48) transformovny transformovny staniční 6 kV</t>
  </si>
  <si>
    <t>1501185077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</si>
  <si>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</si>
  <si>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47</t>
  </si>
  <si>
    <t>7499253572</t>
  </si>
  <si>
    <t>Provedení prohlídky a zkoušky v provozu (§ 48) transformovny Dak</t>
  </si>
  <si>
    <t>1896220504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</si>
  <si>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</si>
  <si>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48</t>
  </si>
  <si>
    <t>7499251011</t>
  </si>
  <si>
    <t>Provedení technické prohlídky a zkoušky na silnoproudém zařízení, zařízení TV, zařízení NS, transformoven, EPZ pro opravné práce pro objem investičních nákladů do 100 000 Kč</t>
  </si>
  <si>
    <t>-2065878921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</si>
  <si>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</si>
  <si>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49</t>
  </si>
  <si>
    <t>7499251015</t>
  </si>
  <si>
    <t>Provedení technické prohlídky a zkoušky na silnoproudém zařízení, zařízení TV, zařízení NS, transformoven, EPZ pro opravné práce pro objem investičních nákladů přes 100 000 do 500 000 Kč</t>
  </si>
  <si>
    <t>390022872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</si>
  <si>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</si>
  <si>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50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</si>
  <si>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</si>
  <si>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</si>
  <si>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-1149098333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</si>
  <si>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</si>
  <si>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51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</si>
  <si>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</si>
  <si>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</si>
  <si>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-9229575</t>
  </si>
  <si>
    <t>52</t>
  </si>
  <si>
    <t>7499451010</t>
  </si>
  <si>
    <t>Vydání průkazu způsobilosti pro funkční celek, provizorní stav</t>
  </si>
  <si>
    <t>398748781</t>
  </si>
  <si>
    <t>Vydání průkazu způsobilosti pro funkční celek, provizorní stav - vyhotovení dokladu o silnoproudých zařízeních a vydání průkazu způsobilosti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</si>
</sst>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102</xdr:row>
      <xdr:rowOff>0</xdr:rowOff>
    </xdr:from>
    <xdr:to>
      <xdr:col>9</xdr:col>
      <xdr:colOff>1216025</xdr:colOff>
      <xdr:row>106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XXXXXX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Provádění revizí elektrických zařízení OŘ HK 2026 (SEE, SPS, SMT)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4. 12. 2025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Správa železnic, s.o. OŘ Hradec Králové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>Jiří Feltl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Petr Vodička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7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'R01 - Infrastruktura'!J30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'R01 - Infrastruktura'!P116</f>
        <v>0</v>
      </c>
      <c r="AV95" s="122">
        <f>'R01 - Infrastruktura'!J33</f>
        <v>0</v>
      </c>
      <c r="AW95" s="122">
        <f>'R01 - Infrastruktura'!J34</f>
        <v>0</v>
      </c>
      <c r="AX95" s="122">
        <f>'R01 - Infrastruktura'!J35</f>
        <v>0</v>
      </c>
      <c r="AY95" s="122">
        <f>'R01 - Infrastruktura'!J36</f>
        <v>0</v>
      </c>
      <c r="AZ95" s="122">
        <f>'R01 - Infrastruktura'!F33</f>
        <v>0</v>
      </c>
      <c r="BA95" s="122">
        <f>'R01 - Infrastruktura'!F34</f>
        <v>0</v>
      </c>
      <c r="BB95" s="122">
        <f>'R01 - Infrastruktura'!F35</f>
        <v>0</v>
      </c>
      <c r="BC95" s="122">
        <f>'R01 - Infrastruktura'!F36</f>
        <v>0</v>
      </c>
      <c r="BD95" s="124">
        <f>'R01 - Infrastruktura'!F37</f>
        <v>0</v>
      </c>
      <c r="BE95" s="7"/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0VGkswLQRCCkg/89y1Q3lYDjsHrWhr0r5b9CChhXlyoObcgo3rsS6DYtEPwtRTXx1Vo3GQmvG92FbZIRl3tu3A==" hashValue="btieMgCV46hXObwZph0ZRZo/gKhNujPLRtnnNQqsyTRB07TyqaY9rkY1zD2tUuV+rUKwfxKjhm4BiHk2yXVHK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4"/>
      <c r="AT3" s="11" t="s">
        <v>88</v>
      </c>
    </row>
    <row r="4" s="1" customFormat="1" ht="24.96" customHeight="1">
      <c r="B4" s="14"/>
      <c r="D4" s="128" t="s">
        <v>89</v>
      </c>
      <c r="L4" s="14"/>
      <c r="M4" s="129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0" t="s">
        <v>16</v>
      </c>
      <c r="L6" s="14"/>
    </row>
    <row r="7" s="1" customFormat="1" ht="26.25" customHeight="1">
      <c r="B7" s="14"/>
      <c r="E7" s="131" t="str">
        <f>'Rekapitulace zakázky'!K6</f>
        <v>Provádění revizí elektrických zařízení OŘ HK 2026 (SEE, SPS, SMT)</v>
      </c>
      <c r="F7" s="130"/>
      <c r="G7" s="130"/>
      <c r="H7" s="130"/>
      <c r="L7" s="14"/>
    </row>
    <row r="8" s="2" customFormat="1" ht="12" customHeight="1">
      <c r="A8" s="32"/>
      <c r="B8" s="38"/>
      <c r="C8" s="32"/>
      <c r="D8" s="130" t="s">
        <v>90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2" t="s">
        <v>91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0" t="s">
        <v>18</v>
      </c>
      <c r="E11" s="32"/>
      <c r="F11" s="133" t="s">
        <v>1</v>
      </c>
      <c r="G11" s="32"/>
      <c r="H11" s="32"/>
      <c r="I11" s="130" t="s">
        <v>19</v>
      </c>
      <c r="J11" s="133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0" t="s">
        <v>20</v>
      </c>
      <c r="E12" s="32"/>
      <c r="F12" s="133" t="s">
        <v>21</v>
      </c>
      <c r="G12" s="32"/>
      <c r="H12" s="32"/>
      <c r="I12" s="130" t="s">
        <v>22</v>
      </c>
      <c r="J12" s="134" t="str">
        <f>'Rekapitulace zakázky'!AN8</f>
        <v>4. 12. 2025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0" t="s">
        <v>24</v>
      </c>
      <c r="E14" s="32"/>
      <c r="F14" s="32"/>
      <c r="G14" s="32"/>
      <c r="H14" s="32"/>
      <c r="I14" s="130" t="s">
        <v>25</v>
      </c>
      <c r="J14" s="133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3" t="s">
        <v>27</v>
      </c>
      <c r="F15" s="32"/>
      <c r="G15" s="32"/>
      <c r="H15" s="32"/>
      <c r="I15" s="130" t="s">
        <v>28</v>
      </c>
      <c r="J15" s="133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0" t="s">
        <v>30</v>
      </c>
      <c r="E17" s="32"/>
      <c r="F17" s="32"/>
      <c r="G17" s="32"/>
      <c r="H17" s="32"/>
      <c r="I17" s="130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0" t="s">
        <v>28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0" t="s">
        <v>32</v>
      </c>
      <c r="E20" s="32"/>
      <c r="F20" s="32"/>
      <c r="G20" s="32"/>
      <c r="H20" s="32"/>
      <c r="I20" s="130" t="s">
        <v>25</v>
      </c>
      <c r="J20" s="133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3" t="s">
        <v>33</v>
      </c>
      <c r="F21" s="32"/>
      <c r="G21" s="32"/>
      <c r="H21" s="32"/>
      <c r="I21" s="130" t="s">
        <v>28</v>
      </c>
      <c r="J21" s="133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0" t="s">
        <v>35</v>
      </c>
      <c r="E23" s="32"/>
      <c r="F23" s="32"/>
      <c r="G23" s="32"/>
      <c r="H23" s="32"/>
      <c r="I23" s="130" t="s">
        <v>25</v>
      </c>
      <c r="J23" s="133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3" t="s">
        <v>36</v>
      </c>
      <c r="F24" s="32"/>
      <c r="G24" s="32"/>
      <c r="H24" s="32"/>
      <c r="I24" s="130" t="s">
        <v>28</v>
      </c>
      <c r="J24" s="133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0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9"/>
      <c r="E29" s="139"/>
      <c r="F29" s="139"/>
      <c r="G29" s="139"/>
      <c r="H29" s="139"/>
      <c r="I29" s="139"/>
      <c r="J29" s="139"/>
      <c r="K29" s="139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0" t="s">
        <v>38</v>
      </c>
      <c r="E30" s="32"/>
      <c r="F30" s="32"/>
      <c r="G30" s="32"/>
      <c r="H30" s="32"/>
      <c r="I30" s="32"/>
      <c r="J30" s="14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9"/>
      <c r="E31" s="139"/>
      <c r="F31" s="139"/>
      <c r="G31" s="139"/>
      <c r="H31" s="139"/>
      <c r="I31" s="139"/>
      <c r="J31" s="139"/>
      <c r="K31" s="139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2" t="s">
        <v>40</v>
      </c>
      <c r="G32" s="32"/>
      <c r="H32" s="32"/>
      <c r="I32" s="142" t="s">
        <v>39</v>
      </c>
      <c r="J32" s="142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3" t="s">
        <v>42</v>
      </c>
      <c r="E33" s="130" t="s">
        <v>43</v>
      </c>
      <c r="F33" s="144">
        <f>ROUND((SUM(BE116:BE221)),  2)</f>
        <v>0</v>
      </c>
      <c r="G33" s="32"/>
      <c r="H33" s="32"/>
      <c r="I33" s="145">
        <v>0.20999999999999999</v>
      </c>
      <c r="J33" s="144">
        <f>ROUND(((SUM(BE116:BE221))*I33),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0" t="s">
        <v>44</v>
      </c>
      <c r="F34" s="144">
        <f>ROUND((SUM(BF116:BF221)),  2)</f>
        <v>0</v>
      </c>
      <c r="G34" s="32"/>
      <c r="H34" s="32"/>
      <c r="I34" s="145">
        <v>0.14999999999999999</v>
      </c>
      <c r="J34" s="144">
        <f>ROUND(((SUM(BF116:BF221))*I34),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0" t="s">
        <v>45</v>
      </c>
      <c r="F35" s="144">
        <f>ROUND((SUM(BG116:BG221)),  2)</f>
        <v>0</v>
      </c>
      <c r="G35" s="32"/>
      <c r="H35" s="32"/>
      <c r="I35" s="145">
        <v>0.20999999999999999</v>
      </c>
      <c r="J35" s="144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0" t="s">
        <v>46</v>
      </c>
      <c r="F36" s="144">
        <f>ROUND((SUM(BH116:BH221)),  2)</f>
        <v>0</v>
      </c>
      <c r="G36" s="32"/>
      <c r="H36" s="32"/>
      <c r="I36" s="145">
        <v>0.14999999999999999</v>
      </c>
      <c r="J36" s="144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0" t="s">
        <v>47</v>
      </c>
      <c r="F37" s="144">
        <f>ROUND((SUM(BI116:BI221)),  2)</f>
        <v>0</v>
      </c>
      <c r="G37" s="32"/>
      <c r="H37" s="32"/>
      <c r="I37" s="145">
        <v>0</v>
      </c>
      <c r="J37" s="144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3" t="s">
        <v>51</v>
      </c>
      <c r="E50" s="154"/>
      <c r="F50" s="154"/>
      <c r="G50" s="153" t="s">
        <v>52</v>
      </c>
      <c r="H50" s="154"/>
      <c r="I50" s="154"/>
      <c r="J50" s="154"/>
      <c r="K50" s="154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5" t="s">
        <v>53</v>
      </c>
      <c r="E61" s="156"/>
      <c r="F61" s="157" t="s">
        <v>54</v>
      </c>
      <c r="G61" s="155" t="s">
        <v>53</v>
      </c>
      <c r="H61" s="156"/>
      <c r="I61" s="156"/>
      <c r="J61" s="158" t="s">
        <v>54</v>
      </c>
      <c r="K61" s="156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3" t="s">
        <v>55</v>
      </c>
      <c r="E65" s="159"/>
      <c r="F65" s="159"/>
      <c r="G65" s="153" t="s">
        <v>56</v>
      </c>
      <c r="H65" s="159"/>
      <c r="I65" s="159"/>
      <c r="J65" s="159"/>
      <c r="K65" s="159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5" t="s">
        <v>53</v>
      </c>
      <c r="E76" s="156"/>
      <c r="F76" s="157" t="s">
        <v>54</v>
      </c>
      <c r="G76" s="155" t="s">
        <v>53</v>
      </c>
      <c r="H76" s="156"/>
      <c r="I76" s="156"/>
      <c r="J76" s="158" t="s">
        <v>54</v>
      </c>
      <c r="K76" s="156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92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4" t="str">
        <f>E7</f>
        <v>Provádění revizí elektrických zařízení OŘ HK 2026 (SEE, SPS, SMT)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90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R01 - Infrastruktura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4. 12. 2025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Správa železnic, s.o. OŘ Hradec Králové </v>
      </c>
      <c r="G91" s="34"/>
      <c r="H91" s="34"/>
      <c r="I91" s="26" t="s">
        <v>32</v>
      </c>
      <c r="J91" s="30" t="str">
        <f>E21</f>
        <v>Jiří Feltl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Petr Vodička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5" t="s">
        <v>93</v>
      </c>
      <c r="D94" s="166"/>
      <c r="E94" s="166"/>
      <c r="F94" s="166"/>
      <c r="G94" s="166"/>
      <c r="H94" s="166"/>
      <c r="I94" s="166"/>
      <c r="J94" s="167" t="s">
        <v>94</v>
      </c>
      <c r="K94" s="166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68" t="s">
        <v>95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96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97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4" t="str">
        <f>E7</f>
        <v>Provádění revizí elektrických zařízení OŘ HK 2026 (SEE, SPS, SMT)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90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R01 - Infrastruktura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4. 12. 2025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Správa železnic, s.o. OŘ Hradec Králové </v>
      </c>
      <c r="G112" s="34"/>
      <c r="H112" s="34"/>
      <c r="I112" s="26" t="s">
        <v>32</v>
      </c>
      <c r="J112" s="30" t="str">
        <f>E21</f>
        <v>Jiří Feltl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Petr Vodička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69"/>
      <c r="B115" s="170"/>
      <c r="C115" s="171" t="s">
        <v>98</v>
      </c>
      <c r="D115" s="172" t="s">
        <v>63</v>
      </c>
      <c r="E115" s="172" t="s">
        <v>59</v>
      </c>
      <c r="F115" s="172" t="s">
        <v>60</v>
      </c>
      <c r="G115" s="172" t="s">
        <v>99</v>
      </c>
      <c r="H115" s="172" t="s">
        <v>100</v>
      </c>
      <c r="I115" s="172" t="s">
        <v>101</v>
      </c>
      <c r="J115" s="172" t="s">
        <v>94</v>
      </c>
      <c r="K115" s="173" t="s">
        <v>102</v>
      </c>
      <c r="L115" s="174"/>
      <c r="M115" s="94" t="s">
        <v>1</v>
      </c>
      <c r="N115" s="95" t="s">
        <v>42</v>
      </c>
      <c r="O115" s="95" t="s">
        <v>103</v>
      </c>
      <c r="P115" s="95" t="s">
        <v>104</v>
      </c>
      <c r="Q115" s="95" t="s">
        <v>105</v>
      </c>
      <c r="R115" s="95" t="s">
        <v>106</v>
      </c>
      <c r="S115" s="95" t="s">
        <v>107</v>
      </c>
      <c r="T115" s="96" t="s">
        <v>108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="2" customFormat="1" ht="22.8" customHeight="1">
      <c r="A116" s="32"/>
      <c r="B116" s="33"/>
      <c r="C116" s="101" t="s">
        <v>109</v>
      </c>
      <c r="D116" s="34"/>
      <c r="E116" s="34"/>
      <c r="F116" s="34"/>
      <c r="G116" s="34"/>
      <c r="H116" s="34"/>
      <c r="I116" s="34"/>
      <c r="J116" s="175">
        <f>BK116</f>
        <v>0</v>
      </c>
      <c r="K116" s="34"/>
      <c r="L116" s="38"/>
      <c r="M116" s="97"/>
      <c r="N116" s="176"/>
      <c r="O116" s="98"/>
      <c r="P116" s="177">
        <f>SUM(P117:P221)</f>
        <v>0</v>
      </c>
      <c r="Q116" s="98"/>
      <c r="R116" s="177">
        <f>SUM(R117:R221)</f>
        <v>0</v>
      </c>
      <c r="S116" s="98"/>
      <c r="T116" s="178">
        <f>SUM(T117:T221)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96</v>
      </c>
      <c r="BK116" s="179">
        <f>SUM(BK117:BK221)</f>
        <v>0</v>
      </c>
    </row>
    <row r="117" s="2" customFormat="1" ht="24.15" customHeight="1">
      <c r="A117" s="32"/>
      <c r="B117" s="33"/>
      <c r="C117" s="180" t="s">
        <v>86</v>
      </c>
      <c r="D117" s="180" t="s">
        <v>110</v>
      </c>
      <c r="E117" s="181" t="s">
        <v>111</v>
      </c>
      <c r="F117" s="182" t="s">
        <v>112</v>
      </c>
      <c r="G117" s="183" t="s">
        <v>113</v>
      </c>
      <c r="H117" s="184">
        <v>33</v>
      </c>
      <c r="I117" s="185"/>
      <c r="J117" s="186">
        <f>ROUND(I117*H117,2)</f>
        <v>0</v>
      </c>
      <c r="K117" s="182" t="s">
        <v>114</v>
      </c>
      <c r="L117" s="38"/>
      <c r="M117" s="187" t="s">
        <v>1</v>
      </c>
      <c r="N117" s="188" t="s">
        <v>43</v>
      </c>
      <c r="O117" s="8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1" t="s">
        <v>115</v>
      </c>
      <c r="AT117" s="191" t="s">
        <v>110</v>
      </c>
      <c r="AU117" s="191" t="s">
        <v>78</v>
      </c>
      <c r="AY117" s="11" t="s">
        <v>116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1" t="s">
        <v>86</v>
      </c>
      <c r="BK117" s="192">
        <f>ROUND(I117*H117,2)</f>
        <v>0</v>
      </c>
      <c r="BL117" s="11" t="s">
        <v>115</v>
      </c>
      <c r="BM117" s="191" t="s">
        <v>117</v>
      </c>
    </row>
    <row r="118" s="2" customFormat="1">
      <c r="A118" s="32"/>
      <c r="B118" s="33"/>
      <c r="C118" s="34"/>
      <c r="D118" s="193" t="s">
        <v>118</v>
      </c>
      <c r="E118" s="34"/>
      <c r="F118" s="194" t="s">
        <v>119</v>
      </c>
      <c r="G118" s="34"/>
      <c r="H118" s="34"/>
      <c r="I118" s="195"/>
      <c r="J118" s="34"/>
      <c r="K118" s="34"/>
      <c r="L118" s="38"/>
      <c r="M118" s="196"/>
      <c r="N118" s="197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118</v>
      </c>
      <c r="AU118" s="11" t="s">
        <v>78</v>
      </c>
    </row>
    <row r="119" s="2" customFormat="1" ht="24.15" customHeight="1">
      <c r="A119" s="32"/>
      <c r="B119" s="33"/>
      <c r="C119" s="180" t="s">
        <v>88</v>
      </c>
      <c r="D119" s="180" t="s">
        <v>110</v>
      </c>
      <c r="E119" s="181" t="s">
        <v>120</v>
      </c>
      <c r="F119" s="182" t="s">
        <v>121</v>
      </c>
      <c r="G119" s="183" t="s">
        <v>113</v>
      </c>
      <c r="H119" s="184">
        <v>44</v>
      </c>
      <c r="I119" s="185"/>
      <c r="J119" s="186">
        <f>ROUND(I119*H119,2)</f>
        <v>0</v>
      </c>
      <c r="K119" s="182" t="s">
        <v>114</v>
      </c>
      <c r="L119" s="38"/>
      <c r="M119" s="187" t="s">
        <v>1</v>
      </c>
      <c r="N119" s="188" t="s">
        <v>43</v>
      </c>
      <c r="O119" s="85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1" t="s">
        <v>115</v>
      </c>
      <c r="AT119" s="191" t="s">
        <v>110</v>
      </c>
      <c r="AU119" s="191" t="s">
        <v>78</v>
      </c>
      <c r="AY119" s="11" t="s">
        <v>116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1" t="s">
        <v>86</v>
      </c>
      <c r="BK119" s="192">
        <f>ROUND(I119*H119,2)</f>
        <v>0</v>
      </c>
      <c r="BL119" s="11" t="s">
        <v>115</v>
      </c>
      <c r="BM119" s="191" t="s">
        <v>122</v>
      </c>
    </row>
    <row r="120" s="2" customFormat="1">
      <c r="A120" s="32"/>
      <c r="B120" s="33"/>
      <c r="C120" s="34"/>
      <c r="D120" s="193" t="s">
        <v>118</v>
      </c>
      <c r="E120" s="34"/>
      <c r="F120" s="194" t="s">
        <v>123</v>
      </c>
      <c r="G120" s="34"/>
      <c r="H120" s="34"/>
      <c r="I120" s="195"/>
      <c r="J120" s="34"/>
      <c r="K120" s="34"/>
      <c r="L120" s="38"/>
      <c r="M120" s="196"/>
      <c r="N120" s="197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118</v>
      </c>
      <c r="AU120" s="11" t="s">
        <v>78</v>
      </c>
    </row>
    <row r="121" s="2" customFormat="1" ht="24.15" customHeight="1">
      <c r="A121" s="32"/>
      <c r="B121" s="33"/>
      <c r="C121" s="180" t="s">
        <v>124</v>
      </c>
      <c r="D121" s="180" t="s">
        <v>110</v>
      </c>
      <c r="E121" s="181" t="s">
        <v>125</v>
      </c>
      <c r="F121" s="182" t="s">
        <v>126</v>
      </c>
      <c r="G121" s="183" t="s">
        <v>113</v>
      </c>
      <c r="H121" s="184">
        <v>19</v>
      </c>
      <c r="I121" s="185"/>
      <c r="J121" s="186">
        <f>ROUND(I121*H121,2)</f>
        <v>0</v>
      </c>
      <c r="K121" s="182" t="s">
        <v>114</v>
      </c>
      <c r="L121" s="38"/>
      <c r="M121" s="187" t="s">
        <v>1</v>
      </c>
      <c r="N121" s="188" t="s">
        <v>43</v>
      </c>
      <c r="O121" s="8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1" t="s">
        <v>115</v>
      </c>
      <c r="AT121" s="191" t="s">
        <v>110</v>
      </c>
      <c r="AU121" s="191" t="s">
        <v>78</v>
      </c>
      <c r="AY121" s="11" t="s">
        <v>116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1" t="s">
        <v>86</v>
      </c>
      <c r="BK121" s="192">
        <f>ROUND(I121*H121,2)</f>
        <v>0</v>
      </c>
      <c r="BL121" s="11" t="s">
        <v>115</v>
      </c>
      <c r="BM121" s="191" t="s">
        <v>127</v>
      </c>
    </row>
    <row r="122" s="2" customFormat="1">
      <c r="A122" s="32"/>
      <c r="B122" s="33"/>
      <c r="C122" s="34"/>
      <c r="D122" s="193" t="s">
        <v>118</v>
      </c>
      <c r="E122" s="34"/>
      <c r="F122" s="194" t="s">
        <v>128</v>
      </c>
      <c r="G122" s="34"/>
      <c r="H122" s="34"/>
      <c r="I122" s="195"/>
      <c r="J122" s="34"/>
      <c r="K122" s="34"/>
      <c r="L122" s="38"/>
      <c r="M122" s="196"/>
      <c r="N122" s="197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118</v>
      </c>
      <c r="AU122" s="11" t="s">
        <v>78</v>
      </c>
    </row>
    <row r="123" s="2" customFormat="1" ht="24.15" customHeight="1">
      <c r="A123" s="32"/>
      <c r="B123" s="33"/>
      <c r="C123" s="180" t="s">
        <v>129</v>
      </c>
      <c r="D123" s="180" t="s">
        <v>110</v>
      </c>
      <c r="E123" s="181" t="s">
        <v>130</v>
      </c>
      <c r="F123" s="182" t="s">
        <v>131</v>
      </c>
      <c r="G123" s="183" t="s">
        <v>113</v>
      </c>
      <c r="H123" s="184">
        <v>10</v>
      </c>
      <c r="I123" s="185"/>
      <c r="J123" s="186">
        <f>ROUND(I123*H123,2)</f>
        <v>0</v>
      </c>
      <c r="K123" s="182" t="s">
        <v>114</v>
      </c>
      <c r="L123" s="38"/>
      <c r="M123" s="187" t="s">
        <v>1</v>
      </c>
      <c r="N123" s="188" t="s">
        <v>43</v>
      </c>
      <c r="O123" s="8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1" t="s">
        <v>115</v>
      </c>
      <c r="AT123" s="191" t="s">
        <v>110</v>
      </c>
      <c r="AU123" s="191" t="s">
        <v>78</v>
      </c>
      <c r="AY123" s="11" t="s">
        <v>116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1" t="s">
        <v>86</v>
      </c>
      <c r="BK123" s="192">
        <f>ROUND(I123*H123,2)</f>
        <v>0</v>
      </c>
      <c r="BL123" s="11" t="s">
        <v>115</v>
      </c>
      <c r="BM123" s="191" t="s">
        <v>132</v>
      </c>
    </row>
    <row r="124" s="2" customFormat="1">
      <c r="A124" s="32"/>
      <c r="B124" s="33"/>
      <c r="C124" s="34"/>
      <c r="D124" s="193" t="s">
        <v>118</v>
      </c>
      <c r="E124" s="34"/>
      <c r="F124" s="194" t="s">
        <v>133</v>
      </c>
      <c r="G124" s="34"/>
      <c r="H124" s="34"/>
      <c r="I124" s="195"/>
      <c r="J124" s="34"/>
      <c r="K124" s="34"/>
      <c r="L124" s="38"/>
      <c r="M124" s="196"/>
      <c r="N124" s="197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118</v>
      </c>
      <c r="AU124" s="11" t="s">
        <v>78</v>
      </c>
    </row>
    <row r="125" s="2" customFormat="1" ht="24.15" customHeight="1">
      <c r="A125" s="32"/>
      <c r="B125" s="33"/>
      <c r="C125" s="180" t="s">
        <v>134</v>
      </c>
      <c r="D125" s="180" t="s">
        <v>110</v>
      </c>
      <c r="E125" s="181" t="s">
        <v>135</v>
      </c>
      <c r="F125" s="182" t="s">
        <v>136</v>
      </c>
      <c r="G125" s="183" t="s">
        <v>113</v>
      </c>
      <c r="H125" s="184">
        <v>2</v>
      </c>
      <c r="I125" s="185"/>
      <c r="J125" s="186">
        <f>ROUND(I125*H125,2)</f>
        <v>0</v>
      </c>
      <c r="K125" s="182" t="s">
        <v>114</v>
      </c>
      <c r="L125" s="38"/>
      <c r="M125" s="187" t="s">
        <v>1</v>
      </c>
      <c r="N125" s="188" t="s">
        <v>43</v>
      </c>
      <c r="O125" s="85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1" t="s">
        <v>115</v>
      </c>
      <c r="AT125" s="191" t="s">
        <v>110</v>
      </c>
      <c r="AU125" s="191" t="s">
        <v>78</v>
      </c>
      <c r="AY125" s="11" t="s">
        <v>116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1" t="s">
        <v>86</v>
      </c>
      <c r="BK125" s="192">
        <f>ROUND(I125*H125,2)</f>
        <v>0</v>
      </c>
      <c r="BL125" s="11" t="s">
        <v>115</v>
      </c>
      <c r="BM125" s="191" t="s">
        <v>137</v>
      </c>
    </row>
    <row r="126" s="2" customFormat="1">
      <c r="A126" s="32"/>
      <c r="B126" s="33"/>
      <c r="C126" s="34"/>
      <c r="D126" s="193" t="s">
        <v>118</v>
      </c>
      <c r="E126" s="34"/>
      <c r="F126" s="194" t="s">
        <v>138</v>
      </c>
      <c r="G126" s="34"/>
      <c r="H126" s="34"/>
      <c r="I126" s="195"/>
      <c r="J126" s="34"/>
      <c r="K126" s="34"/>
      <c r="L126" s="38"/>
      <c r="M126" s="196"/>
      <c r="N126" s="197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118</v>
      </c>
      <c r="AU126" s="11" t="s">
        <v>78</v>
      </c>
    </row>
    <row r="127" s="2" customFormat="1" ht="24.15" customHeight="1">
      <c r="A127" s="32"/>
      <c r="B127" s="33"/>
      <c r="C127" s="180" t="s">
        <v>139</v>
      </c>
      <c r="D127" s="180" t="s">
        <v>110</v>
      </c>
      <c r="E127" s="181" t="s">
        <v>140</v>
      </c>
      <c r="F127" s="182" t="s">
        <v>141</v>
      </c>
      <c r="G127" s="183" t="s">
        <v>113</v>
      </c>
      <c r="H127" s="184">
        <v>6</v>
      </c>
      <c r="I127" s="185"/>
      <c r="J127" s="186">
        <f>ROUND(I127*H127,2)</f>
        <v>0</v>
      </c>
      <c r="K127" s="182" t="s">
        <v>114</v>
      </c>
      <c r="L127" s="38"/>
      <c r="M127" s="187" t="s">
        <v>1</v>
      </c>
      <c r="N127" s="188" t="s">
        <v>43</v>
      </c>
      <c r="O127" s="8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1" t="s">
        <v>115</v>
      </c>
      <c r="AT127" s="191" t="s">
        <v>110</v>
      </c>
      <c r="AU127" s="191" t="s">
        <v>78</v>
      </c>
      <c r="AY127" s="11" t="s">
        <v>116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1" t="s">
        <v>86</v>
      </c>
      <c r="BK127" s="192">
        <f>ROUND(I127*H127,2)</f>
        <v>0</v>
      </c>
      <c r="BL127" s="11" t="s">
        <v>115</v>
      </c>
      <c r="BM127" s="191" t="s">
        <v>142</v>
      </c>
    </row>
    <row r="128" s="2" customFormat="1">
      <c r="A128" s="32"/>
      <c r="B128" s="33"/>
      <c r="C128" s="34"/>
      <c r="D128" s="193" t="s">
        <v>118</v>
      </c>
      <c r="E128" s="34"/>
      <c r="F128" s="194" t="s">
        <v>143</v>
      </c>
      <c r="G128" s="34"/>
      <c r="H128" s="34"/>
      <c r="I128" s="195"/>
      <c r="J128" s="34"/>
      <c r="K128" s="34"/>
      <c r="L128" s="38"/>
      <c r="M128" s="196"/>
      <c r="N128" s="197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118</v>
      </c>
      <c r="AU128" s="11" t="s">
        <v>78</v>
      </c>
    </row>
    <row r="129" s="2" customFormat="1" ht="24.15" customHeight="1">
      <c r="A129" s="32"/>
      <c r="B129" s="33"/>
      <c r="C129" s="180" t="s">
        <v>144</v>
      </c>
      <c r="D129" s="180" t="s">
        <v>110</v>
      </c>
      <c r="E129" s="181" t="s">
        <v>145</v>
      </c>
      <c r="F129" s="182" t="s">
        <v>146</v>
      </c>
      <c r="G129" s="183" t="s">
        <v>113</v>
      </c>
      <c r="H129" s="184">
        <v>104</v>
      </c>
      <c r="I129" s="185"/>
      <c r="J129" s="186">
        <f>ROUND(I129*H129,2)</f>
        <v>0</v>
      </c>
      <c r="K129" s="182" t="s">
        <v>114</v>
      </c>
      <c r="L129" s="38"/>
      <c r="M129" s="187" t="s">
        <v>1</v>
      </c>
      <c r="N129" s="188" t="s">
        <v>43</v>
      </c>
      <c r="O129" s="8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1" t="s">
        <v>115</v>
      </c>
      <c r="AT129" s="191" t="s">
        <v>110</v>
      </c>
      <c r="AU129" s="191" t="s">
        <v>78</v>
      </c>
      <c r="AY129" s="11" t="s">
        <v>116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1" t="s">
        <v>86</v>
      </c>
      <c r="BK129" s="192">
        <f>ROUND(I129*H129,2)</f>
        <v>0</v>
      </c>
      <c r="BL129" s="11" t="s">
        <v>115</v>
      </c>
      <c r="BM129" s="191" t="s">
        <v>147</v>
      </c>
    </row>
    <row r="130" s="2" customFormat="1">
      <c r="A130" s="32"/>
      <c r="B130" s="33"/>
      <c r="C130" s="34"/>
      <c r="D130" s="193" t="s">
        <v>118</v>
      </c>
      <c r="E130" s="34"/>
      <c r="F130" s="194" t="s">
        <v>148</v>
      </c>
      <c r="G130" s="34"/>
      <c r="H130" s="34"/>
      <c r="I130" s="195"/>
      <c r="J130" s="34"/>
      <c r="K130" s="34"/>
      <c r="L130" s="38"/>
      <c r="M130" s="196"/>
      <c r="N130" s="197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118</v>
      </c>
      <c r="AU130" s="11" t="s">
        <v>78</v>
      </c>
    </row>
    <row r="131" s="2" customFormat="1" ht="24.15" customHeight="1">
      <c r="A131" s="32"/>
      <c r="B131" s="33"/>
      <c r="C131" s="180" t="s">
        <v>149</v>
      </c>
      <c r="D131" s="180" t="s">
        <v>110</v>
      </c>
      <c r="E131" s="181" t="s">
        <v>150</v>
      </c>
      <c r="F131" s="182" t="s">
        <v>151</v>
      </c>
      <c r="G131" s="183" t="s">
        <v>113</v>
      </c>
      <c r="H131" s="184">
        <v>53</v>
      </c>
      <c r="I131" s="185"/>
      <c r="J131" s="186">
        <f>ROUND(I131*H131,2)</f>
        <v>0</v>
      </c>
      <c r="K131" s="182" t="s">
        <v>114</v>
      </c>
      <c r="L131" s="38"/>
      <c r="M131" s="187" t="s">
        <v>1</v>
      </c>
      <c r="N131" s="188" t="s">
        <v>43</v>
      </c>
      <c r="O131" s="8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1" t="s">
        <v>115</v>
      </c>
      <c r="AT131" s="191" t="s">
        <v>110</v>
      </c>
      <c r="AU131" s="191" t="s">
        <v>78</v>
      </c>
      <c r="AY131" s="11" t="s">
        <v>116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1" t="s">
        <v>86</v>
      </c>
      <c r="BK131" s="192">
        <f>ROUND(I131*H131,2)</f>
        <v>0</v>
      </c>
      <c r="BL131" s="11" t="s">
        <v>115</v>
      </c>
      <c r="BM131" s="191" t="s">
        <v>152</v>
      </c>
    </row>
    <row r="132" s="2" customFormat="1">
      <c r="A132" s="32"/>
      <c r="B132" s="33"/>
      <c r="C132" s="34"/>
      <c r="D132" s="193" t="s">
        <v>118</v>
      </c>
      <c r="E132" s="34"/>
      <c r="F132" s="194" t="s">
        <v>153</v>
      </c>
      <c r="G132" s="34"/>
      <c r="H132" s="34"/>
      <c r="I132" s="195"/>
      <c r="J132" s="34"/>
      <c r="K132" s="34"/>
      <c r="L132" s="38"/>
      <c r="M132" s="196"/>
      <c r="N132" s="197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118</v>
      </c>
      <c r="AU132" s="11" t="s">
        <v>78</v>
      </c>
    </row>
    <row r="133" s="2" customFormat="1" ht="24.15" customHeight="1">
      <c r="A133" s="32"/>
      <c r="B133" s="33"/>
      <c r="C133" s="180" t="s">
        <v>154</v>
      </c>
      <c r="D133" s="180" t="s">
        <v>110</v>
      </c>
      <c r="E133" s="181" t="s">
        <v>155</v>
      </c>
      <c r="F133" s="182" t="s">
        <v>156</v>
      </c>
      <c r="G133" s="183" t="s">
        <v>113</v>
      </c>
      <c r="H133" s="184">
        <v>21</v>
      </c>
      <c r="I133" s="185"/>
      <c r="J133" s="186">
        <f>ROUND(I133*H133,2)</f>
        <v>0</v>
      </c>
      <c r="K133" s="182" t="s">
        <v>114</v>
      </c>
      <c r="L133" s="38"/>
      <c r="M133" s="187" t="s">
        <v>1</v>
      </c>
      <c r="N133" s="188" t="s">
        <v>43</v>
      </c>
      <c r="O133" s="8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1" t="s">
        <v>115</v>
      </c>
      <c r="AT133" s="191" t="s">
        <v>110</v>
      </c>
      <c r="AU133" s="191" t="s">
        <v>78</v>
      </c>
      <c r="AY133" s="11" t="s">
        <v>116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1" t="s">
        <v>86</v>
      </c>
      <c r="BK133" s="192">
        <f>ROUND(I133*H133,2)</f>
        <v>0</v>
      </c>
      <c r="BL133" s="11" t="s">
        <v>115</v>
      </c>
      <c r="BM133" s="191" t="s">
        <v>157</v>
      </c>
    </row>
    <row r="134" s="2" customFormat="1">
      <c r="A134" s="32"/>
      <c r="B134" s="33"/>
      <c r="C134" s="34"/>
      <c r="D134" s="193" t="s">
        <v>118</v>
      </c>
      <c r="E134" s="34"/>
      <c r="F134" s="194" t="s">
        <v>158</v>
      </c>
      <c r="G134" s="34"/>
      <c r="H134" s="34"/>
      <c r="I134" s="195"/>
      <c r="J134" s="34"/>
      <c r="K134" s="34"/>
      <c r="L134" s="38"/>
      <c r="M134" s="196"/>
      <c r="N134" s="197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118</v>
      </c>
      <c r="AU134" s="11" t="s">
        <v>78</v>
      </c>
    </row>
    <row r="135" s="2" customFormat="1" ht="24.15" customHeight="1">
      <c r="A135" s="32"/>
      <c r="B135" s="33"/>
      <c r="C135" s="180" t="s">
        <v>159</v>
      </c>
      <c r="D135" s="180" t="s">
        <v>110</v>
      </c>
      <c r="E135" s="181" t="s">
        <v>160</v>
      </c>
      <c r="F135" s="182" t="s">
        <v>161</v>
      </c>
      <c r="G135" s="183" t="s">
        <v>113</v>
      </c>
      <c r="H135" s="184">
        <v>7</v>
      </c>
      <c r="I135" s="185"/>
      <c r="J135" s="186">
        <f>ROUND(I135*H135,2)</f>
        <v>0</v>
      </c>
      <c r="K135" s="182" t="s">
        <v>114</v>
      </c>
      <c r="L135" s="38"/>
      <c r="M135" s="187" t="s">
        <v>1</v>
      </c>
      <c r="N135" s="188" t="s">
        <v>43</v>
      </c>
      <c r="O135" s="8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1" t="s">
        <v>115</v>
      </c>
      <c r="AT135" s="191" t="s">
        <v>110</v>
      </c>
      <c r="AU135" s="191" t="s">
        <v>78</v>
      </c>
      <c r="AY135" s="11" t="s">
        <v>116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1" t="s">
        <v>86</v>
      </c>
      <c r="BK135" s="192">
        <f>ROUND(I135*H135,2)</f>
        <v>0</v>
      </c>
      <c r="BL135" s="11" t="s">
        <v>115</v>
      </c>
      <c r="BM135" s="191" t="s">
        <v>162</v>
      </c>
    </row>
    <row r="136" s="2" customFormat="1">
      <c r="A136" s="32"/>
      <c r="B136" s="33"/>
      <c r="C136" s="34"/>
      <c r="D136" s="193" t="s">
        <v>118</v>
      </c>
      <c r="E136" s="34"/>
      <c r="F136" s="194" t="s">
        <v>163</v>
      </c>
      <c r="G136" s="34"/>
      <c r="H136" s="34"/>
      <c r="I136" s="195"/>
      <c r="J136" s="34"/>
      <c r="K136" s="34"/>
      <c r="L136" s="38"/>
      <c r="M136" s="196"/>
      <c r="N136" s="197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118</v>
      </c>
      <c r="AU136" s="11" t="s">
        <v>78</v>
      </c>
    </row>
    <row r="137" s="2" customFormat="1" ht="24.15" customHeight="1">
      <c r="A137" s="32"/>
      <c r="B137" s="33"/>
      <c r="C137" s="180" t="s">
        <v>164</v>
      </c>
      <c r="D137" s="180" t="s">
        <v>110</v>
      </c>
      <c r="E137" s="181" t="s">
        <v>165</v>
      </c>
      <c r="F137" s="182" t="s">
        <v>166</v>
      </c>
      <c r="G137" s="183" t="s">
        <v>113</v>
      </c>
      <c r="H137" s="184">
        <v>3</v>
      </c>
      <c r="I137" s="185"/>
      <c r="J137" s="186">
        <f>ROUND(I137*H137,2)</f>
        <v>0</v>
      </c>
      <c r="K137" s="182" t="s">
        <v>114</v>
      </c>
      <c r="L137" s="38"/>
      <c r="M137" s="187" t="s">
        <v>1</v>
      </c>
      <c r="N137" s="188" t="s">
        <v>43</v>
      </c>
      <c r="O137" s="8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1" t="s">
        <v>115</v>
      </c>
      <c r="AT137" s="191" t="s">
        <v>110</v>
      </c>
      <c r="AU137" s="191" t="s">
        <v>78</v>
      </c>
      <c r="AY137" s="11" t="s">
        <v>116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1" t="s">
        <v>86</v>
      </c>
      <c r="BK137" s="192">
        <f>ROUND(I137*H137,2)</f>
        <v>0</v>
      </c>
      <c r="BL137" s="11" t="s">
        <v>115</v>
      </c>
      <c r="BM137" s="191" t="s">
        <v>167</v>
      </c>
    </row>
    <row r="138" s="2" customFormat="1">
      <c r="A138" s="32"/>
      <c r="B138" s="33"/>
      <c r="C138" s="34"/>
      <c r="D138" s="193" t="s">
        <v>118</v>
      </c>
      <c r="E138" s="34"/>
      <c r="F138" s="194" t="s">
        <v>168</v>
      </c>
      <c r="G138" s="34"/>
      <c r="H138" s="34"/>
      <c r="I138" s="195"/>
      <c r="J138" s="34"/>
      <c r="K138" s="34"/>
      <c r="L138" s="38"/>
      <c r="M138" s="196"/>
      <c r="N138" s="197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118</v>
      </c>
      <c r="AU138" s="11" t="s">
        <v>78</v>
      </c>
    </row>
    <row r="139" s="2" customFormat="1" ht="24.15" customHeight="1">
      <c r="A139" s="32"/>
      <c r="B139" s="33"/>
      <c r="C139" s="180" t="s">
        <v>169</v>
      </c>
      <c r="D139" s="180" t="s">
        <v>110</v>
      </c>
      <c r="E139" s="181" t="s">
        <v>170</v>
      </c>
      <c r="F139" s="182" t="s">
        <v>171</v>
      </c>
      <c r="G139" s="183" t="s">
        <v>113</v>
      </c>
      <c r="H139" s="184">
        <v>2</v>
      </c>
      <c r="I139" s="185"/>
      <c r="J139" s="186">
        <f>ROUND(I139*H139,2)</f>
        <v>0</v>
      </c>
      <c r="K139" s="182" t="s">
        <v>114</v>
      </c>
      <c r="L139" s="38"/>
      <c r="M139" s="187" t="s">
        <v>1</v>
      </c>
      <c r="N139" s="188" t="s">
        <v>43</v>
      </c>
      <c r="O139" s="8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1" t="s">
        <v>115</v>
      </c>
      <c r="AT139" s="191" t="s">
        <v>110</v>
      </c>
      <c r="AU139" s="191" t="s">
        <v>78</v>
      </c>
      <c r="AY139" s="11" t="s">
        <v>116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1" t="s">
        <v>86</v>
      </c>
      <c r="BK139" s="192">
        <f>ROUND(I139*H139,2)</f>
        <v>0</v>
      </c>
      <c r="BL139" s="11" t="s">
        <v>115</v>
      </c>
      <c r="BM139" s="191" t="s">
        <v>172</v>
      </c>
    </row>
    <row r="140" s="2" customFormat="1">
      <c r="A140" s="32"/>
      <c r="B140" s="33"/>
      <c r="C140" s="34"/>
      <c r="D140" s="193" t="s">
        <v>118</v>
      </c>
      <c r="E140" s="34"/>
      <c r="F140" s="194" t="s">
        <v>173</v>
      </c>
      <c r="G140" s="34"/>
      <c r="H140" s="34"/>
      <c r="I140" s="195"/>
      <c r="J140" s="34"/>
      <c r="K140" s="34"/>
      <c r="L140" s="38"/>
      <c r="M140" s="196"/>
      <c r="N140" s="197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118</v>
      </c>
      <c r="AU140" s="11" t="s">
        <v>78</v>
      </c>
    </row>
    <row r="141" s="2" customFormat="1" ht="24.15" customHeight="1">
      <c r="A141" s="32"/>
      <c r="B141" s="33"/>
      <c r="C141" s="180" t="s">
        <v>174</v>
      </c>
      <c r="D141" s="180" t="s">
        <v>110</v>
      </c>
      <c r="E141" s="181" t="s">
        <v>175</v>
      </c>
      <c r="F141" s="182" t="s">
        <v>176</v>
      </c>
      <c r="G141" s="183" t="s">
        <v>113</v>
      </c>
      <c r="H141" s="184">
        <v>1</v>
      </c>
      <c r="I141" s="185"/>
      <c r="J141" s="186">
        <f>ROUND(I141*H141,2)</f>
        <v>0</v>
      </c>
      <c r="K141" s="182" t="s">
        <v>114</v>
      </c>
      <c r="L141" s="38"/>
      <c r="M141" s="187" t="s">
        <v>1</v>
      </c>
      <c r="N141" s="188" t="s">
        <v>43</v>
      </c>
      <c r="O141" s="8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1" t="s">
        <v>115</v>
      </c>
      <c r="AT141" s="191" t="s">
        <v>110</v>
      </c>
      <c r="AU141" s="191" t="s">
        <v>78</v>
      </c>
      <c r="AY141" s="11" t="s">
        <v>116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1" t="s">
        <v>86</v>
      </c>
      <c r="BK141" s="192">
        <f>ROUND(I141*H141,2)</f>
        <v>0</v>
      </c>
      <c r="BL141" s="11" t="s">
        <v>115</v>
      </c>
      <c r="BM141" s="191" t="s">
        <v>177</v>
      </c>
    </row>
    <row r="142" s="2" customFormat="1">
      <c r="A142" s="32"/>
      <c r="B142" s="33"/>
      <c r="C142" s="34"/>
      <c r="D142" s="193" t="s">
        <v>118</v>
      </c>
      <c r="E142" s="34"/>
      <c r="F142" s="194" t="s">
        <v>178</v>
      </c>
      <c r="G142" s="34"/>
      <c r="H142" s="34"/>
      <c r="I142" s="195"/>
      <c r="J142" s="34"/>
      <c r="K142" s="34"/>
      <c r="L142" s="38"/>
      <c r="M142" s="196"/>
      <c r="N142" s="197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118</v>
      </c>
      <c r="AU142" s="11" t="s">
        <v>78</v>
      </c>
    </row>
    <row r="143" s="2" customFormat="1" ht="24.15" customHeight="1">
      <c r="A143" s="32"/>
      <c r="B143" s="33"/>
      <c r="C143" s="180" t="s">
        <v>179</v>
      </c>
      <c r="D143" s="180" t="s">
        <v>110</v>
      </c>
      <c r="E143" s="181" t="s">
        <v>180</v>
      </c>
      <c r="F143" s="182" t="s">
        <v>181</v>
      </c>
      <c r="G143" s="183" t="s">
        <v>113</v>
      </c>
      <c r="H143" s="184">
        <v>44</v>
      </c>
      <c r="I143" s="185"/>
      <c r="J143" s="186">
        <f>ROUND(I143*H143,2)</f>
        <v>0</v>
      </c>
      <c r="K143" s="182" t="s">
        <v>114</v>
      </c>
      <c r="L143" s="38"/>
      <c r="M143" s="187" t="s">
        <v>1</v>
      </c>
      <c r="N143" s="188" t="s">
        <v>43</v>
      </c>
      <c r="O143" s="85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1" t="s">
        <v>115</v>
      </c>
      <c r="AT143" s="191" t="s">
        <v>110</v>
      </c>
      <c r="AU143" s="191" t="s">
        <v>78</v>
      </c>
      <c r="AY143" s="11" t="s">
        <v>116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1" t="s">
        <v>86</v>
      </c>
      <c r="BK143" s="192">
        <f>ROUND(I143*H143,2)</f>
        <v>0</v>
      </c>
      <c r="BL143" s="11" t="s">
        <v>115</v>
      </c>
      <c r="BM143" s="191" t="s">
        <v>182</v>
      </c>
    </row>
    <row r="144" s="2" customFormat="1">
      <c r="A144" s="32"/>
      <c r="B144" s="33"/>
      <c r="C144" s="34"/>
      <c r="D144" s="193" t="s">
        <v>118</v>
      </c>
      <c r="E144" s="34"/>
      <c r="F144" s="194" t="s">
        <v>183</v>
      </c>
      <c r="G144" s="34"/>
      <c r="H144" s="34"/>
      <c r="I144" s="195"/>
      <c r="J144" s="34"/>
      <c r="K144" s="34"/>
      <c r="L144" s="38"/>
      <c r="M144" s="196"/>
      <c r="N144" s="197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118</v>
      </c>
      <c r="AU144" s="11" t="s">
        <v>78</v>
      </c>
    </row>
    <row r="145" s="2" customFormat="1" ht="24.15" customHeight="1">
      <c r="A145" s="32"/>
      <c r="B145" s="33"/>
      <c r="C145" s="180" t="s">
        <v>8</v>
      </c>
      <c r="D145" s="180" t="s">
        <v>110</v>
      </c>
      <c r="E145" s="181" t="s">
        <v>184</v>
      </c>
      <c r="F145" s="182" t="s">
        <v>185</v>
      </c>
      <c r="G145" s="183" t="s">
        <v>113</v>
      </c>
      <c r="H145" s="184">
        <v>21</v>
      </c>
      <c r="I145" s="185"/>
      <c r="J145" s="186">
        <f>ROUND(I145*H145,2)</f>
        <v>0</v>
      </c>
      <c r="K145" s="182" t="s">
        <v>114</v>
      </c>
      <c r="L145" s="38"/>
      <c r="M145" s="187" t="s">
        <v>1</v>
      </c>
      <c r="N145" s="188" t="s">
        <v>43</v>
      </c>
      <c r="O145" s="85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1" t="s">
        <v>115</v>
      </c>
      <c r="AT145" s="191" t="s">
        <v>110</v>
      </c>
      <c r="AU145" s="191" t="s">
        <v>78</v>
      </c>
      <c r="AY145" s="11" t="s">
        <v>116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1" t="s">
        <v>86</v>
      </c>
      <c r="BK145" s="192">
        <f>ROUND(I145*H145,2)</f>
        <v>0</v>
      </c>
      <c r="BL145" s="11" t="s">
        <v>115</v>
      </c>
      <c r="BM145" s="191" t="s">
        <v>186</v>
      </c>
    </row>
    <row r="146" s="2" customFormat="1">
      <c r="A146" s="32"/>
      <c r="B146" s="33"/>
      <c r="C146" s="34"/>
      <c r="D146" s="193" t="s">
        <v>118</v>
      </c>
      <c r="E146" s="34"/>
      <c r="F146" s="194" t="s">
        <v>187</v>
      </c>
      <c r="G146" s="34"/>
      <c r="H146" s="34"/>
      <c r="I146" s="195"/>
      <c r="J146" s="34"/>
      <c r="K146" s="34"/>
      <c r="L146" s="38"/>
      <c r="M146" s="196"/>
      <c r="N146" s="197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118</v>
      </c>
      <c r="AU146" s="11" t="s">
        <v>78</v>
      </c>
    </row>
    <row r="147" s="2" customFormat="1" ht="24.15" customHeight="1">
      <c r="A147" s="32"/>
      <c r="B147" s="33"/>
      <c r="C147" s="180" t="s">
        <v>188</v>
      </c>
      <c r="D147" s="180" t="s">
        <v>110</v>
      </c>
      <c r="E147" s="181" t="s">
        <v>189</v>
      </c>
      <c r="F147" s="182" t="s">
        <v>190</v>
      </c>
      <c r="G147" s="183" t="s">
        <v>113</v>
      </c>
      <c r="H147" s="184">
        <v>1</v>
      </c>
      <c r="I147" s="185"/>
      <c r="J147" s="186">
        <f>ROUND(I147*H147,2)</f>
        <v>0</v>
      </c>
      <c r="K147" s="182" t="s">
        <v>114</v>
      </c>
      <c r="L147" s="38"/>
      <c r="M147" s="187" t="s">
        <v>1</v>
      </c>
      <c r="N147" s="188" t="s">
        <v>43</v>
      </c>
      <c r="O147" s="85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1" t="s">
        <v>115</v>
      </c>
      <c r="AT147" s="191" t="s">
        <v>110</v>
      </c>
      <c r="AU147" s="191" t="s">
        <v>78</v>
      </c>
      <c r="AY147" s="11" t="s">
        <v>116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1" t="s">
        <v>86</v>
      </c>
      <c r="BK147" s="192">
        <f>ROUND(I147*H147,2)</f>
        <v>0</v>
      </c>
      <c r="BL147" s="11" t="s">
        <v>115</v>
      </c>
      <c r="BM147" s="191" t="s">
        <v>191</v>
      </c>
    </row>
    <row r="148" s="2" customFormat="1">
      <c r="A148" s="32"/>
      <c r="B148" s="33"/>
      <c r="C148" s="34"/>
      <c r="D148" s="193" t="s">
        <v>118</v>
      </c>
      <c r="E148" s="34"/>
      <c r="F148" s="194" t="s">
        <v>192</v>
      </c>
      <c r="G148" s="34"/>
      <c r="H148" s="34"/>
      <c r="I148" s="195"/>
      <c r="J148" s="34"/>
      <c r="K148" s="34"/>
      <c r="L148" s="38"/>
      <c r="M148" s="196"/>
      <c r="N148" s="197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118</v>
      </c>
      <c r="AU148" s="11" t="s">
        <v>78</v>
      </c>
    </row>
    <row r="149" s="2" customFormat="1" ht="24.15" customHeight="1">
      <c r="A149" s="32"/>
      <c r="B149" s="33"/>
      <c r="C149" s="180" t="s">
        <v>193</v>
      </c>
      <c r="D149" s="180" t="s">
        <v>110</v>
      </c>
      <c r="E149" s="181" t="s">
        <v>194</v>
      </c>
      <c r="F149" s="182" t="s">
        <v>195</v>
      </c>
      <c r="G149" s="183" t="s">
        <v>196</v>
      </c>
      <c r="H149" s="184">
        <v>78</v>
      </c>
      <c r="I149" s="185"/>
      <c r="J149" s="186">
        <f>ROUND(I149*H149,2)</f>
        <v>0</v>
      </c>
      <c r="K149" s="182" t="s">
        <v>114</v>
      </c>
      <c r="L149" s="38"/>
      <c r="M149" s="187" t="s">
        <v>1</v>
      </c>
      <c r="N149" s="188" t="s">
        <v>43</v>
      </c>
      <c r="O149" s="8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1" t="s">
        <v>115</v>
      </c>
      <c r="AT149" s="191" t="s">
        <v>110</v>
      </c>
      <c r="AU149" s="191" t="s">
        <v>78</v>
      </c>
      <c r="AY149" s="11" t="s">
        <v>116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1" t="s">
        <v>86</v>
      </c>
      <c r="BK149" s="192">
        <f>ROUND(I149*H149,2)</f>
        <v>0</v>
      </c>
      <c r="BL149" s="11" t="s">
        <v>115</v>
      </c>
      <c r="BM149" s="191" t="s">
        <v>197</v>
      </c>
    </row>
    <row r="150" s="2" customFormat="1">
      <c r="A150" s="32"/>
      <c r="B150" s="33"/>
      <c r="C150" s="34"/>
      <c r="D150" s="193" t="s">
        <v>118</v>
      </c>
      <c r="E150" s="34"/>
      <c r="F150" s="194" t="s">
        <v>198</v>
      </c>
      <c r="G150" s="34"/>
      <c r="H150" s="34"/>
      <c r="I150" s="195"/>
      <c r="J150" s="34"/>
      <c r="K150" s="34"/>
      <c r="L150" s="38"/>
      <c r="M150" s="196"/>
      <c r="N150" s="197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118</v>
      </c>
      <c r="AU150" s="11" t="s">
        <v>78</v>
      </c>
    </row>
    <row r="151" s="2" customFormat="1" ht="24.15" customHeight="1">
      <c r="A151" s="32"/>
      <c r="B151" s="33"/>
      <c r="C151" s="180" t="s">
        <v>199</v>
      </c>
      <c r="D151" s="180" t="s">
        <v>110</v>
      </c>
      <c r="E151" s="181" t="s">
        <v>200</v>
      </c>
      <c r="F151" s="182" t="s">
        <v>201</v>
      </c>
      <c r="G151" s="183" t="s">
        <v>202</v>
      </c>
      <c r="H151" s="184">
        <v>228.68799999999999</v>
      </c>
      <c r="I151" s="185"/>
      <c r="J151" s="186">
        <f>ROUND(I151*H151,2)</f>
        <v>0</v>
      </c>
      <c r="K151" s="182" t="s">
        <v>114</v>
      </c>
      <c r="L151" s="38"/>
      <c r="M151" s="187" t="s">
        <v>1</v>
      </c>
      <c r="N151" s="188" t="s">
        <v>43</v>
      </c>
      <c r="O151" s="8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1" t="s">
        <v>115</v>
      </c>
      <c r="AT151" s="191" t="s">
        <v>110</v>
      </c>
      <c r="AU151" s="191" t="s">
        <v>78</v>
      </c>
      <c r="AY151" s="11" t="s">
        <v>116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1" t="s">
        <v>86</v>
      </c>
      <c r="BK151" s="192">
        <f>ROUND(I151*H151,2)</f>
        <v>0</v>
      </c>
      <c r="BL151" s="11" t="s">
        <v>115</v>
      </c>
      <c r="BM151" s="191" t="s">
        <v>203</v>
      </c>
    </row>
    <row r="152" s="2" customFormat="1">
      <c r="A152" s="32"/>
      <c r="B152" s="33"/>
      <c r="C152" s="34"/>
      <c r="D152" s="193" t="s">
        <v>118</v>
      </c>
      <c r="E152" s="34"/>
      <c r="F152" s="194" t="s">
        <v>204</v>
      </c>
      <c r="G152" s="34"/>
      <c r="H152" s="34"/>
      <c r="I152" s="195"/>
      <c r="J152" s="34"/>
      <c r="K152" s="34"/>
      <c r="L152" s="38"/>
      <c r="M152" s="196"/>
      <c r="N152" s="197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118</v>
      </c>
      <c r="AU152" s="11" t="s">
        <v>78</v>
      </c>
    </row>
    <row r="153" s="2" customFormat="1" ht="24.15" customHeight="1">
      <c r="A153" s="32"/>
      <c r="B153" s="33"/>
      <c r="C153" s="180" t="s">
        <v>205</v>
      </c>
      <c r="D153" s="180" t="s">
        <v>110</v>
      </c>
      <c r="E153" s="181" t="s">
        <v>206</v>
      </c>
      <c r="F153" s="182" t="s">
        <v>207</v>
      </c>
      <c r="G153" s="183" t="s">
        <v>113</v>
      </c>
      <c r="H153" s="184">
        <v>7</v>
      </c>
      <c r="I153" s="185"/>
      <c r="J153" s="186">
        <f>ROUND(I153*H153,2)</f>
        <v>0</v>
      </c>
      <c r="K153" s="182" t="s">
        <v>114</v>
      </c>
      <c r="L153" s="38"/>
      <c r="M153" s="187" t="s">
        <v>1</v>
      </c>
      <c r="N153" s="188" t="s">
        <v>43</v>
      </c>
      <c r="O153" s="85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1" t="s">
        <v>115</v>
      </c>
      <c r="AT153" s="191" t="s">
        <v>110</v>
      </c>
      <c r="AU153" s="191" t="s">
        <v>78</v>
      </c>
      <c r="AY153" s="11" t="s">
        <v>116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1" t="s">
        <v>86</v>
      </c>
      <c r="BK153" s="192">
        <f>ROUND(I153*H153,2)</f>
        <v>0</v>
      </c>
      <c r="BL153" s="11" t="s">
        <v>115</v>
      </c>
      <c r="BM153" s="191" t="s">
        <v>208</v>
      </c>
    </row>
    <row r="154" s="2" customFormat="1">
      <c r="A154" s="32"/>
      <c r="B154" s="33"/>
      <c r="C154" s="34"/>
      <c r="D154" s="193" t="s">
        <v>118</v>
      </c>
      <c r="E154" s="34"/>
      <c r="F154" s="194" t="s">
        <v>209</v>
      </c>
      <c r="G154" s="34"/>
      <c r="H154" s="34"/>
      <c r="I154" s="195"/>
      <c r="J154" s="34"/>
      <c r="K154" s="34"/>
      <c r="L154" s="38"/>
      <c r="M154" s="196"/>
      <c r="N154" s="197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118</v>
      </c>
      <c r="AU154" s="11" t="s">
        <v>78</v>
      </c>
    </row>
    <row r="155" s="2" customFormat="1">
      <c r="A155" s="32"/>
      <c r="B155" s="33"/>
      <c r="C155" s="34"/>
      <c r="D155" s="193" t="s">
        <v>210</v>
      </c>
      <c r="E155" s="34"/>
      <c r="F155" s="198" t="s">
        <v>211</v>
      </c>
      <c r="G155" s="34"/>
      <c r="H155" s="34"/>
      <c r="I155" s="195"/>
      <c r="J155" s="34"/>
      <c r="K155" s="34"/>
      <c r="L155" s="38"/>
      <c r="M155" s="196"/>
      <c r="N155" s="197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210</v>
      </c>
      <c r="AU155" s="11" t="s">
        <v>78</v>
      </c>
    </row>
    <row r="156" s="2" customFormat="1" ht="33" customHeight="1">
      <c r="A156" s="32"/>
      <c r="B156" s="33"/>
      <c r="C156" s="180" t="s">
        <v>212</v>
      </c>
      <c r="D156" s="180" t="s">
        <v>110</v>
      </c>
      <c r="E156" s="181" t="s">
        <v>213</v>
      </c>
      <c r="F156" s="182" t="s">
        <v>214</v>
      </c>
      <c r="G156" s="183" t="s">
        <v>113</v>
      </c>
      <c r="H156" s="184">
        <v>1</v>
      </c>
      <c r="I156" s="185"/>
      <c r="J156" s="186">
        <f>ROUND(I156*H156,2)</f>
        <v>0</v>
      </c>
      <c r="K156" s="182" t="s">
        <v>114</v>
      </c>
      <c r="L156" s="38"/>
      <c r="M156" s="187" t="s">
        <v>1</v>
      </c>
      <c r="N156" s="188" t="s">
        <v>43</v>
      </c>
      <c r="O156" s="8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1" t="s">
        <v>115</v>
      </c>
      <c r="AT156" s="191" t="s">
        <v>110</v>
      </c>
      <c r="AU156" s="191" t="s">
        <v>78</v>
      </c>
      <c r="AY156" s="11" t="s">
        <v>116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1" t="s">
        <v>86</v>
      </c>
      <c r="BK156" s="192">
        <f>ROUND(I156*H156,2)</f>
        <v>0</v>
      </c>
      <c r="BL156" s="11" t="s">
        <v>115</v>
      </c>
      <c r="BM156" s="191" t="s">
        <v>215</v>
      </c>
    </row>
    <row r="157" s="2" customFormat="1">
      <c r="A157" s="32"/>
      <c r="B157" s="33"/>
      <c r="C157" s="34"/>
      <c r="D157" s="193" t="s">
        <v>118</v>
      </c>
      <c r="E157" s="34"/>
      <c r="F157" s="194" t="s">
        <v>216</v>
      </c>
      <c r="G157" s="34"/>
      <c r="H157" s="34"/>
      <c r="I157" s="195"/>
      <c r="J157" s="34"/>
      <c r="K157" s="34"/>
      <c r="L157" s="38"/>
      <c r="M157" s="196"/>
      <c r="N157" s="197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118</v>
      </c>
      <c r="AU157" s="11" t="s">
        <v>78</v>
      </c>
    </row>
    <row r="158" s="2" customFormat="1" ht="37.8" customHeight="1">
      <c r="A158" s="32"/>
      <c r="B158" s="33"/>
      <c r="C158" s="180" t="s">
        <v>7</v>
      </c>
      <c r="D158" s="180" t="s">
        <v>110</v>
      </c>
      <c r="E158" s="181" t="s">
        <v>217</v>
      </c>
      <c r="F158" s="182" t="s">
        <v>218</v>
      </c>
      <c r="G158" s="183" t="s">
        <v>113</v>
      </c>
      <c r="H158" s="184">
        <v>4</v>
      </c>
      <c r="I158" s="185"/>
      <c r="J158" s="186">
        <f>ROUND(I158*H158,2)</f>
        <v>0</v>
      </c>
      <c r="K158" s="182" t="s">
        <v>114</v>
      </c>
      <c r="L158" s="38"/>
      <c r="M158" s="187" t="s">
        <v>1</v>
      </c>
      <c r="N158" s="188" t="s">
        <v>43</v>
      </c>
      <c r="O158" s="8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1" t="s">
        <v>115</v>
      </c>
      <c r="AT158" s="191" t="s">
        <v>110</v>
      </c>
      <c r="AU158" s="191" t="s">
        <v>78</v>
      </c>
      <c r="AY158" s="11" t="s">
        <v>116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1" t="s">
        <v>86</v>
      </c>
      <c r="BK158" s="192">
        <f>ROUND(I158*H158,2)</f>
        <v>0</v>
      </c>
      <c r="BL158" s="11" t="s">
        <v>115</v>
      </c>
      <c r="BM158" s="191" t="s">
        <v>219</v>
      </c>
    </row>
    <row r="159" s="2" customFormat="1">
      <c r="A159" s="32"/>
      <c r="B159" s="33"/>
      <c r="C159" s="34"/>
      <c r="D159" s="193" t="s">
        <v>118</v>
      </c>
      <c r="E159" s="34"/>
      <c r="F159" s="194" t="s">
        <v>220</v>
      </c>
      <c r="G159" s="34"/>
      <c r="H159" s="34"/>
      <c r="I159" s="195"/>
      <c r="J159" s="34"/>
      <c r="K159" s="34"/>
      <c r="L159" s="38"/>
      <c r="M159" s="196"/>
      <c r="N159" s="197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118</v>
      </c>
      <c r="AU159" s="11" t="s">
        <v>78</v>
      </c>
    </row>
    <row r="160" s="2" customFormat="1" ht="24.15" customHeight="1">
      <c r="A160" s="32"/>
      <c r="B160" s="33"/>
      <c r="C160" s="180" t="s">
        <v>221</v>
      </c>
      <c r="D160" s="180" t="s">
        <v>110</v>
      </c>
      <c r="E160" s="181" t="s">
        <v>222</v>
      </c>
      <c r="F160" s="182" t="s">
        <v>223</v>
      </c>
      <c r="G160" s="183" t="s">
        <v>113</v>
      </c>
      <c r="H160" s="184">
        <v>1</v>
      </c>
      <c r="I160" s="185"/>
      <c r="J160" s="186">
        <f>ROUND(I160*H160,2)</f>
        <v>0</v>
      </c>
      <c r="K160" s="182" t="s">
        <v>114</v>
      </c>
      <c r="L160" s="38"/>
      <c r="M160" s="187" t="s">
        <v>1</v>
      </c>
      <c r="N160" s="188" t="s">
        <v>43</v>
      </c>
      <c r="O160" s="85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1" t="s">
        <v>115</v>
      </c>
      <c r="AT160" s="191" t="s">
        <v>110</v>
      </c>
      <c r="AU160" s="191" t="s">
        <v>78</v>
      </c>
      <c r="AY160" s="11" t="s">
        <v>116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1" t="s">
        <v>86</v>
      </c>
      <c r="BK160" s="192">
        <f>ROUND(I160*H160,2)</f>
        <v>0</v>
      </c>
      <c r="BL160" s="11" t="s">
        <v>115</v>
      </c>
      <c r="BM160" s="191" t="s">
        <v>224</v>
      </c>
    </row>
    <row r="161" s="2" customFormat="1">
      <c r="A161" s="32"/>
      <c r="B161" s="33"/>
      <c r="C161" s="34"/>
      <c r="D161" s="193" t="s">
        <v>118</v>
      </c>
      <c r="E161" s="34"/>
      <c r="F161" s="194" t="s">
        <v>225</v>
      </c>
      <c r="G161" s="34"/>
      <c r="H161" s="34"/>
      <c r="I161" s="195"/>
      <c r="J161" s="34"/>
      <c r="K161" s="34"/>
      <c r="L161" s="38"/>
      <c r="M161" s="196"/>
      <c r="N161" s="197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118</v>
      </c>
      <c r="AU161" s="11" t="s">
        <v>78</v>
      </c>
    </row>
    <row r="162" s="2" customFormat="1" ht="24.15" customHeight="1">
      <c r="A162" s="32"/>
      <c r="B162" s="33"/>
      <c r="C162" s="180" t="s">
        <v>226</v>
      </c>
      <c r="D162" s="180" t="s">
        <v>110</v>
      </c>
      <c r="E162" s="181" t="s">
        <v>227</v>
      </c>
      <c r="F162" s="182" t="s">
        <v>228</v>
      </c>
      <c r="G162" s="183" t="s">
        <v>113</v>
      </c>
      <c r="H162" s="184">
        <v>8</v>
      </c>
      <c r="I162" s="185"/>
      <c r="J162" s="186">
        <f>ROUND(I162*H162,2)</f>
        <v>0</v>
      </c>
      <c r="K162" s="182" t="s">
        <v>114</v>
      </c>
      <c r="L162" s="38"/>
      <c r="M162" s="187" t="s">
        <v>1</v>
      </c>
      <c r="N162" s="188" t="s">
        <v>43</v>
      </c>
      <c r="O162" s="85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1" t="s">
        <v>115</v>
      </c>
      <c r="AT162" s="191" t="s">
        <v>110</v>
      </c>
      <c r="AU162" s="191" t="s">
        <v>78</v>
      </c>
      <c r="AY162" s="11" t="s">
        <v>116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1" t="s">
        <v>86</v>
      </c>
      <c r="BK162" s="192">
        <f>ROUND(I162*H162,2)</f>
        <v>0</v>
      </c>
      <c r="BL162" s="11" t="s">
        <v>115</v>
      </c>
      <c r="BM162" s="191" t="s">
        <v>229</v>
      </c>
    </row>
    <row r="163" s="2" customFormat="1">
      <c r="A163" s="32"/>
      <c r="B163" s="33"/>
      <c r="C163" s="34"/>
      <c r="D163" s="193" t="s">
        <v>118</v>
      </c>
      <c r="E163" s="34"/>
      <c r="F163" s="194" t="s">
        <v>230</v>
      </c>
      <c r="G163" s="34"/>
      <c r="H163" s="34"/>
      <c r="I163" s="195"/>
      <c r="J163" s="34"/>
      <c r="K163" s="34"/>
      <c r="L163" s="38"/>
      <c r="M163" s="196"/>
      <c r="N163" s="197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118</v>
      </c>
      <c r="AU163" s="11" t="s">
        <v>78</v>
      </c>
    </row>
    <row r="164" s="2" customFormat="1" ht="24.15" customHeight="1">
      <c r="A164" s="32"/>
      <c r="B164" s="33"/>
      <c r="C164" s="180" t="s">
        <v>231</v>
      </c>
      <c r="D164" s="180" t="s">
        <v>110</v>
      </c>
      <c r="E164" s="181" t="s">
        <v>232</v>
      </c>
      <c r="F164" s="182" t="s">
        <v>233</v>
      </c>
      <c r="G164" s="183" t="s">
        <v>113</v>
      </c>
      <c r="H164" s="184">
        <v>1</v>
      </c>
      <c r="I164" s="185"/>
      <c r="J164" s="186">
        <f>ROUND(I164*H164,2)</f>
        <v>0</v>
      </c>
      <c r="K164" s="182" t="s">
        <v>114</v>
      </c>
      <c r="L164" s="38"/>
      <c r="M164" s="187" t="s">
        <v>1</v>
      </c>
      <c r="N164" s="188" t="s">
        <v>43</v>
      </c>
      <c r="O164" s="85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1" t="s">
        <v>115</v>
      </c>
      <c r="AT164" s="191" t="s">
        <v>110</v>
      </c>
      <c r="AU164" s="191" t="s">
        <v>78</v>
      </c>
      <c r="AY164" s="11" t="s">
        <v>116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1" t="s">
        <v>86</v>
      </c>
      <c r="BK164" s="192">
        <f>ROUND(I164*H164,2)</f>
        <v>0</v>
      </c>
      <c r="BL164" s="11" t="s">
        <v>115</v>
      </c>
      <c r="BM164" s="191" t="s">
        <v>234</v>
      </c>
    </row>
    <row r="165" s="2" customFormat="1">
      <c r="A165" s="32"/>
      <c r="B165" s="33"/>
      <c r="C165" s="34"/>
      <c r="D165" s="193" t="s">
        <v>118</v>
      </c>
      <c r="E165" s="34"/>
      <c r="F165" s="194" t="s">
        <v>235</v>
      </c>
      <c r="G165" s="34"/>
      <c r="H165" s="34"/>
      <c r="I165" s="195"/>
      <c r="J165" s="34"/>
      <c r="K165" s="34"/>
      <c r="L165" s="38"/>
      <c r="M165" s="196"/>
      <c r="N165" s="197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118</v>
      </c>
      <c r="AU165" s="11" t="s">
        <v>78</v>
      </c>
    </row>
    <row r="166" s="2" customFormat="1" ht="24.15" customHeight="1">
      <c r="A166" s="32"/>
      <c r="B166" s="33"/>
      <c r="C166" s="180" t="s">
        <v>236</v>
      </c>
      <c r="D166" s="180" t="s">
        <v>110</v>
      </c>
      <c r="E166" s="181" t="s">
        <v>237</v>
      </c>
      <c r="F166" s="182" t="s">
        <v>238</v>
      </c>
      <c r="G166" s="183" t="s">
        <v>113</v>
      </c>
      <c r="H166" s="184">
        <v>1</v>
      </c>
      <c r="I166" s="185"/>
      <c r="J166" s="186">
        <f>ROUND(I166*H166,2)</f>
        <v>0</v>
      </c>
      <c r="K166" s="182" t="s">
        <v>114</v>
      </c>
      <c r="L166" s="38"/>
      <c r="M166" s="187" t="s">
        <v>1</v>
      </c>
      <c r="N166" s="188" t="s">
        <v>43</v>
      </c>
      <c r="O166" s="8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1" t="s">
        <v>115</v>
      </c>
      <c r="AT166" s="191" t="s">
        <v>110</v>
      </c>
      <c r="AU166" s="191" t="s">
        <v>78</v>
      </c>
      <c r="AY166" s="11" t="s">
        <v>116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1" t="s">
        <v>86</v>
      </c>
      <c r="BK166" s="192">
        <f>ROUND(I166*H166,2)</f>
        <v>0</v>
      </c>
      <c r="BL166" s="11" t="s">
        <v>115</v>
      </c>
      <c r="BM166" s="191" t="s">
        <v>239</v>
      </c>
    </row>
    <row r="167" s="2" customFormat="1">
      <c r="A167" s="32"/>
      <c r="B167" s="33"/>
      <c r="C167" s="34"/>
      <c r="D167" s="193" t="s">
        <v>118</v>
      </c>
      <c r="E167" s="34"/>
      <c r="F167" s="194" t="s">
        <v>240</v>
      </c>
      <c r="G167" s="34"/>
      <c r="H167" s="34"/>
      <c r="I167" s="195"/>
      <c r="J167" s="34"/>
      <c r="K167" s="34"/>
      <c r="L167" s="38"/>
      <c r="M167" s="196"/>
      <c r="N167" s="197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118</v>
      </c>
      <c r="AU167" s="11" t="s">
        <v>78</v>
      </c>
    </row>
    <row r="168" s="2" customFormat="1" ht="37.8" customHeight="1">
      <c r="A168" s="32"/>
      <c r="B168" s="33"/>
      <c r="C168" s="180" t="s">
        <v>241</v>
      </c>
      <c r="D168" s="180" t="s">
        <v>110</v>
      </c>
      <c r="E168" s="181" t="s">
        <v>242</v>
      </c>
      <c r="F168" s="182" t="s">
        <v>243</v>
      </c>
      <c r="G168" s="183" t="s">
        <v>113</v>
      </c>
      <c r="H168" s="184">
        <v>7</v>
      </c>
      <c r="I168" s="185"/>
      <c r="J168" s="186">
        <f>ROUND(I168*H168,2)</f>
        <v>0</v>
      </c>
      <c r="K168" s="182" t="s">
        <v>114</v>
      </c>
      <c r="L168" s="38"/>
      <c r="M168" s="187" t="s">
        <v>1</v>
      </c>
      <c r="N168" s="188" t="s">
        <v>43</v>
      </c>
      <c r="O168" s="85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1" t="s">
        <v>115</v>
      </c>
      <c r="AT168" s="191" t="s">
        <v>110</v>
      </c>
      <c r="AU168" s="191" t="s">
        <v>78</v>
      </c>
      <c r="AY168" s="11" t="s">
        <v>116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1" t="s">
        <v>86</v>
      </c>
      <c r="BK168" s="192">
        <f>ROUND(I168*H168,2)</f>
        <v>0</v>
      </c>
      <c r="BL168" s="11" t="s">
        <v>115</v>
      </c>
      <c r="BM168" s="191" t="s">
        <v>244</v>
      </c>
    </row>
    <row r="169" s="2" customFormat="1">
      <c r="A169" s="32"/>
      <c r="B169" s="33"/>
      <c r="C169" s="34"/>
      <c r="D169" s="193" t="s">
        <v>118</v>
      </c>
      <c r="E169" s="34"/>
      <c r="F169" s="194" t="s">
        <v>245</v>
      </c>
      <c r="G169" s="34"/>
      <c r="H169" s="34"/>
      <c r="I169" s="195"/>
      <c r="J169" s="34"/>
      <c r="K169" s="34"/>
      <c r="L169" s="38"/>
      <c r="M169" s="196"/>
      <c r="N169" s="197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118</v>
      </c>
      <c r="AU169" s="11" t="s">
        <v>78</v>
      </c>
    </row>
    <row r="170" s="2" customFormat="1" ht="24.15" customHeight="1">
      <c r="A170" s="32"/>
      <c r="B170" s="33"/>
      <c r="C170" s="180" t="s">
        <v>246</v>
      </c>
      <c r="D170" s="180" t="s">
        <v>110</v>
      </c>
      <c r="E170" s="181" t="s">
        <v>247</v>
      </c>
      <c r="F170" s="182" t="s">
        <v>248</v>
      </c>
      <c r="G170" s="183" t="s">
        <v>113</v>
      </c>
      <c r="H170" s="184">
        <v>11</v>
      </c>
      <c r="I170" s="185"/>
      <c r="J170" s="186">
        <f>ROUND(I170*H170,2)</f>
        <v>0</v>
      </c>
      <c r="K170" s="182" t="s">
        <v>114</v>
      </c>
      <c r="L170" s="38"/>
      <c r="M170" s="187" t="s">
        <v>1</v>
      </c>
      <c r="N170" s="188" t="s">
        <v>43</v>
      </c>
      <c r="O170" s="85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1" t="s">
        <v>115</v>
      </c>
      <c r="AT170" s="191" t="s">
        <v>110</v>
      </c>
      <c r="AU170" s="191" t="s">
        <v>78</v>
      </c>
      <c r="AY170" s="11" t="s">
        <v>116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1" t="s">
        <v>86</v>
      </c>
      <c r="BK170" s="192">
        <f>ROUND(I170*H170,2)</f>
        <v>0</v>
      </c>
      <c r="BL170" s="11" t="s">
        <v>115</v>
      </c>
      <c r="BM170" s="191" t="s">
        <v>249</v>
      </c>
    </row>
    <row r="171" s="2" customFormat="1">
      <c r="A171" s="32"/>
      <c r="B171" s="33"/>
      <c r="C171" s="34"/>
      <c r="D171" s="193" t="s">
        <v>118</v>
      </c>
      <c r="E171" s="34"/>
      <c r="F171" s="194" t="s">
        <v>250</v>
      </c>
      <c r="G171" s="34"/>
      <c r="H171" s="34"/>
      <c r="I171" s="195"/>
      <c r="J171" s="34"/>
      <c r="K171" s="34"/>
      <c r="L171" s="38"/>
      <c r="M171" s="196"/>
      <c r="N171" s="197"/>
      <c r="O171" s="85"/>
      <c r="P171" s="85"/>
      <c r="Q171" s="85"/>
      <c r="R171" s="85"/>
      <c r="S171" s="85"/>
      <c r="T171" s="86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118</v>
      </c>
      <c r="AU171" s="11" t="s">
        <v>78</v>
      </c>
    </row>
    <row r="172" s="2" customFormat="1" ht="24.15" customHeight="1">
      <c r="A172" s="32"/>
      <c r="B172" s="33"/>
      <c r="C172" s="180" t="s">
        <v>251</v>
      </c>
      <c r="D172" s="180" t="s">
        <v>110</v>
      </c>
      <c r="E172" s="181" t="s">
        <v>252</v>
      </c>
      <c r="F172" s="182" t="s">
        <v>253</v>
      </c>
      <c r="G172" s="183" t="s">
        <v>113</v>
      </c>
      <c r="H172" s="184">
        <v>3</v>
      </c>
      <c r="I172" s="185"/>
      <c r="J172" s="186">
        <f>ROUND(I172*H172,2)</f>
        <v>0</v>
      </c>
      <c r="K172" s="182" t="s">
        <v>114</v>
      </c>
      <c r="L172" s="38"/>
      <c r="M172" s="187" t="s">
        <v>1</v>
      </c>
      <c r="N172" s="188" t="s">
        <v>43</v>
      </c>
      <c r="O172" s="85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1" t="s">
        <v>115</v>
      </c>
      <c r="AT172" s="191" t="s">
        <v>110</v>
      </c>
      <c r="AU172" s="191" t="s">
        <v>78</v>
      </c>
      <c r="AY172" s="11" t="s">
        <v>116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1" t="s">
        <v>86</v>
      </c>
      <c r="BK172" s="192">
        <f>ROUND(I172*H172,2)</f>
        <v>0</v>
      </c>
      <c r="BL172" s="11" t="s">
        <v>115</v>
      </c>
      <c r="BM172" s="191" t="s">
        <v>254</v>
      </c>
    </row>
    <row r="173" s="2" customFormat="1">
      <c r="A173" s="32"/>
      <c r="B173" s="33"/>
      <c r="C173" s="34"/>
      <c r="D173" s="193" t="s">
        <v>118</v>
      </c>
      <c r="E173" s="34"/>
      <c r="F173" s="194" t="s">
        <v>255</v>
      </c>
      <c r="G173" s="34"/>
      <c r="H173" s="34"/>
      <c r="I173" s="195"/>
      <c r="J173" s="34"/>
      <c r="K173" s="34"/>
      <c r="L173" s="38"/>
      <c r="M173" s="196"/>
      <c r="N173" s="197"/>
      <c r="O173" s="85"/>
      <c r="P173" s="85"/>
      <c r="Q173" s="85"/>
      <c r="R173" s="85"/>
      <c r="S173" s="85"/>
      <c r="T173" s="86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118</v>
      </c>
      <c r="AU173" s="11" t="s">
        <v>78</v>
      </c>
    </row>
    <row r="174" s="2" customFormat="1" ht="37.8" customHeight="1">
      <c r="A174" s="32"/>
      <c r="B174" s="33"/>
      <c r="C174" s="180" t="s">
        <v>256</v>
      </c>
      <c r="D174" s="180" t="s">
        <v>110</v>
      </c>
      <c r="E174" s="181" t="s">
        <v>257</v>
      </c>
      <c r="F174" s="182" t="s">
        <v>258</v>
      </c>
      <c r="G174" s="183" t="s">
        <v>113</v>
      </c>
      <c r="H174" s="184">
        <v>1</v>
      </c>
      <c r="I174" s="185"/>
      <c r="J174" s="186">
        <f>ROUND(I174*H174,2)</f>
        <v>0</v>
      </c>
      <c r="K174" s="182" t="s">
        <v>114</v>
      </c>
      <c r="L174" s="38"/>
      <c r="M174" s="187" t="s">
        <v>1</v>
      </c>
      <c r="N174" s="188" t="s">
        <v>43</v>
      </c>
      <c r="O174" s="8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1" t="s">
        <v>115</v>
      </c>
      <c r="AT174" s="191" t="s">
        <v>110</v>
      </c>
      <c r="AU174" s="191" t="s">
        <v>78</v>
      </c>
      <c r="AY174" s="11" t="s">
        <v>116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1" t="s">
        <v>86</v>
      </c>
      <c r="BK174" s="192">
        <f>ROUND(I174*H174,2)</f>
        <v>0</v>
      </c>
      <c r="BL174" s="11" t="s">
        <v>115</v>
      </c>
      <c r="BM174" s="191" t="s">
        <v>259</v>
      </c>
    </row>
    <row r="175" s="2" customFormat="1">
      <c r="A175" s="32"/>
      <c r="B175" s="33"/>
      <c r="C175" s="34"/>
      <c r="D175" s="193" t="s">
        <v>118</v>
      </c>
      <c r="E175" s="34"/>
      <c r="F175" s="194" t="s">
        <v>260</v>
      </c>
      <c r="G175" s="34"/>
      <c r="H175" s="34"/>
      <c r="I175" s="195"/>
      <c r="J175" s="34"/>
      <c r="K175" s="34"/>
      <c r="L175" s="38"/>
      <c r="M175" s="196"/>
      <c r="N175" s="197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118</v>
      </c>
      <c r="AU175" s="11" t="s">
        <v>78</v>
      </c>
    </row>
    <row r="176" s="2" customFormat="1" ht="24.15" customHeight="1">
      <c r="A176" s="32"/>
      <c r="B176" s="33"/>
      <c r="C176" s="180" t="s">
        <v>261</v>
      </c>
      <c r="D176" s="180" t="s">
        <v>110</v>
      </c>
      <c r="E176" s="181" t="s">
        <v>262</v>
      </c>
      <c r="F176" s="182" t="s">
        <v>263</v>
      </c>
      <c r="G176" s="183" t="s">
        <v>113</v>
      </c>
      <c r="H176" s="184">
        <v>14</v>
      </c>
      <c r="I176" s="185"/>
      <c r="J176" s="186">
        <f>ROUND(I176*H176,2)</f>
        <v>0</v>
      </c>
      <c r="K176" s="182" t="s">
        <v>114</v>
      </c>
      <c r="L176" s="38"/>
      <c r="M176" s="187" t="s">
        <v>1</v>
      </c>
      <c r="N176" s="188" t="s">
        <v>43</v>
      </c>
      <c r="O176" s="85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1" t="s">
        <v>115</v>
      </c>
      <c r="AT176" s="191" t="s">
        <v>110</v>
      </c>
      <c r="AU176" s="191" t="s">
        <v>78</v>
      </c>
      <c r="AY176" s="11" t="s">
        <v>116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1" t="s">
        <v>86</v>
      </c>
      <c r="BK176" s="192">
        <f>ROUND(I176*H176,2)</f>
        <v>0</v>
      </c>
      <c r="BL176" s="11" t="s">
        <v>115</v>
      </c>
      <c r="BM176" s="191" t="s">
        <v>264</v>
      </c>
    </row>
    <row r="177" s="2" customFormat="1">
      <c r="A177" s="32"/>
      <c r="B177" s="33"/>
      <c r="C177" s="34"/>
      <c r="D177" s="193" t="s">
        <v>118</v>
      </c>
      <c r="E177" s="34"/>
      <c r="F177" s="194" t="s">
        <v>265</v>
      </c>
      <c r="G177" s="34"/>
      <c r="H177" s="34"/>
      <c r="I177" s="195"/>
      <c r="J177" s="34"/>
      <c r="K177" s="34"/>
      <c r="L177" s="38"/>
      <c r="M177" s="196"/>
      <c r="N177" s="197"/>
      <c r="O177" s="85"/>
      <c r="P177" s="85"/>
      <c r="Q177" s="85"/>
      <c r="R177" s="85"/>
      <c r="S177" s="85"/>
      <c r="T177" s="86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118</v>
      </c>
      <c r="AU177" s="11" t="s">
        <v>78</v>
      </c>
    </row>
    <row r="178" s="2" customFormat="1" ht="24.15" customHeight="1">
      <c r="A178" s="32"/>
      <c r="B178" s="33"/>
      <c r="C178" s="180" t="s">
        <v>266</v>
      </c>
      <c r="D178" s="180" t="s">
        <v>110</v>
      </c>
      <c r="E178" s="181" t="s">
        <v>267</v>
      </c>
      <c r="F178" s="182" t="s">
        <v>268</v>
      </c>
      <c r="G178" s="183" t="s">
        <v>113</v>
      </c>
      <c r="H178" s="184">
        <v>5</v>
      </c>
      <c r="I178" s="185"/>
      <c r="J178" s="186">
        <f>ROUND(I178*H178,2)</f>
        <v>0</v>
      </c>
      <c r="K178" s="182" t="s">
        <v>114</v>
      </c>
      <c r="L178" s="38"/>
      <c r="M178" s="187" t="s">
        <v>1</v>
      </c>
      <c r="N178" s="188" t="s">
        <v>43</v>
      </c>
      <c r="O178" s="85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1" t="s">
        <v>115</v>
      </c>
      <c r="AT178" s="191" t="s">
        <v>110</v>
      </c>
      <c r="AU178" s="191" t="s">
        <v>78</v>
      </c>
      <c r="AY178" s="11" t="s">
        <v>116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1" t="s">
        <v>86</v>
      </c>
      <c r="BK178" s="192">
        <f>ROUND(I178*H178,2)</f>
        <v>0</v>
      </c>
      <c r="BL178" s="11" t="s">
        <v>115</v>
      </c>
      <c r="BM178" s="191" t="s">
        <v>269</v>
      </c>
    </row>
    <row r="179" s="2" customFormat="1">
      <c r="A179" s="32"/>
      <c r="B179" s="33"/>
      <c r="C179" s="34"/>
      <c r="D179" s="193" t="s">
        <v>118</v>
      </c>
      <c r="E179" s="34"/>
      <c r="F179" s="194" t="s">
        <v>270</v>
      </c>
      <c r="G179" s="34"/>
      <c r="H179" s="34"/>
      <c r="I179" s="195"/>
      <c r="J179" s="34"/>
      <c r="K179" s="34"/>
      <c r="L179" s="38"/>
      <c r="M179" s="196"/>
      <c r="N179" s="197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118</v>
      </c>
      <c r="AU179" s="11" t="s">
        <v>78</v>
      </c>
    </row>
    <row r="180" s="2" customFormat="1" ht="24.15" customHeight="1">
      <c r="A180" s="32"/>
      <c r="B180" s="33"/>
      <c r="C180" s="180" t="s">
        <v>271</v>
      </c>
      <c r="D180" s="180" t="s">
        <v>110</v>
      </c>
      <c r="E180" s="181" t="s">
        <v>272</v>
      </c>
      <c r="F180" s="182" t="s">
        <v>273</v>
      </c>
      <c r="G180" s="183" t="s">
        <v>113</v>
      </c>
      <c r="H180" s="184">
        <v>2</v>
      </c>
      <c r="I180" s="185"/>
      <c r="J180" s="186">
        <f>ROUND(I180*H180,2)</f>
        <v>0</v>
      </c>
      <c r="K180" s="182" t="s">
        <v>114</v>
      </c>
      <c r="L180" s="38"/>
      <c r="M180" s="187" t="s">
        <v>1</v>
      </c>
      <c r="N180" s="188" t="s">
        <v>43</v>
      </c>
      <c r="O180" s="85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1" t="s">
        <v>115</v>
      </c>
      <c r="AT180" s="191" t="s">
        <v>110</v>
      </c>
      <c r="AU180" s="191" t="s">
        <v>78</v>
      </c>
      <c r="AY180" s="11" t="s">
        <v>116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1" t="s">
        <v>86</v>
      </c>
      <c r="BK180" s="192">
        <f>ROUND(I180*H180,2)</f>
        <v>0</v>
      </c>
      <c r="BL180" s="11" t="s">
        <v>115</v>
      </c>
      <c r="BM180" s="191" t="s">
        <v>274</v>
      </c>
    </row>
    <row r="181" s="2" customFormat="1">
      <c r="A181" s="32"/>
      <c r="B181" s="33"/>
      <c r="C181" s="34"/>
      <c r="D181" s="193" t="s">
        <v>118</v>
      </c>
      <c r="E181" s="34"/>
      <c r="F181" s="194" t="s">
        <v>275</v>
      </c>
      <c r="G181" s="34"/>
      <c r="H181" s="34"/>
      <c r="I181" s="195"/>
      <c r="J181" s="34"/>
      <c r="K181" s="34"/>
      <c r="L181" s="38"/>
      <c r="M181" s="196"/>
      <c r="N181" s="197"/>
      <c r="O181" s="85"/>
      <c r="P181" s="85"/>
      <c r="Q181" s="85"/>
      <c r="R181" s="85"/>
      <c r="S181" s="85"/>
      <c r="T181" s="86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118</v>
      </c>
      <c r="AU181" s="11" t="s">
        <v>78</v>
      </c>
    </row>
    <row r="182" s="2" customFormat="1" ht="24.15" customHeight="1">
      <c r="A182" s="32"/>
      <c r="B182" s="33"/>
      <c r="C182" s="180" t="s">
        <v>276</v>
      </c>
      <c r="D182" s="180" t="s">
        <v>110</v>
      </c>
      <c r="E182" s="181" t="s">
        <v>277</v>
      </c>
      <c r="F182" s="182" t="s">
        <v>278</v>
      </c>
      <c r="G182" s="183" t="s">
        <v>113</v>
      </c>
      <c r="H182" s="184">
        <v>15</v>
      </c>
      <c r="I182" s="185"/>
      <c r="J182" s="186">
        <f>ROUND(I182*H182,2)</f>
        <v>0</v>
      </c>
      <c r="K182" s="182" t="s">
        <v>114</v>
      </c>
      <c r="L182" s="38"/>
      <c r="M182" s="187" t="s">
        <v>1</v>
      </c>
      <c r="N182" s="188" t="s">
        <v>43</v>
      </c>
      <c r="O182" s="85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1" t="s">
        <v>115</v>
      </c>
      <c r="AT182" s="191" t="s">
        <v>110</v>
      </c>
      <c r="AU182" s="191" t="s">
        <v>78</v>
      </c>
      <c r="AY182" s="11" t="s">
        <v>116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1" t="s">
        <v>86</v>
      </c>
      <c r="BK182" s="192">
        <f>ROUND(I182*H182,2)</f>
        <v>0</v>
      </c>
      <c r="BL182" s="11" t="s">
        <v>115</v>
      </c>
      <c r="BM182" s="191" t="s">
        <v>279</v>
      </c>
    </row>
    <row r="183" s="2" customFormat="1">
      <c r="A183" s="32"/>
      <c r="B183" s="33"/>
      <c r="C183" s="34"/>
      <c r="D183" s="193" t="s">
        <v>118</v>
      </c>
      <c r="E183" s="34"/>
      <c r="F183" s="194" t="s">
        <v>280</v>
      </c>
      <c r="G183" s="34"/>
      <c r="H183" s="34"/>
      <c r="I183" s="195"/>
      <c r="J183" s="34"/>
      <c r="K183" s="34"/>
      <c r="L183" s="38"/>
      <c r="M183" s="196"/>
      <c r="N183" s="197"/>
      <c r="O183" s="85"/>
      <c r="P183" s="85"/>
      <c r="Q183" s="85"/>
      <c r="R183" s="85"/>
      <c r="S183" s="85"/>
      <c r="T183" s="86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118</v>
      </c>
      <c r="AU183" s="11" t="s">
        <v>78</v>
      </c>
    </row>
    <row r="184" s="2" customFormat="1" ht="24.15" customHeight="1">
      <c r="A184" s="32"/>
      <c r="B184" s="33"/>
      <c r="C184" s="180" t="s">
        <v>281</v>
      </c>
      <c r="D184" s="180" t="s">
        <v>110</v>
      </c>
      <c r="E184" s="181" t="s">
        <v>282</v>
      </c>
      <c r="F184" s="182" t="s">
        <v>283</v>
      </c>
      <c r="G184" s="183" t="s">
        <v>113</v>
      </c>
      <c r="H184" s="184">
        <v>58</v>
      </c>
      <c r="I184" s="185"/>
      <c r="J184" s="186">
        <f>ROUND(I184*H184,2)</f>
        <v>0</v>
      </c>
      <c r="K184" s="182" t="s">
        <v>114</v>
      </c>
      <c r="L184" s="38"/>
      <c r="M184" s="187" t="s">
        <v>1</v>
      </c>
      <c r="N184" s="188" t="s">
        <v>43</v>
      </c>
      <c r="O184" s="85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1" t="s">
        <v>115</v>
      </c>
      <c r="AT184" s="191" t="s">
        <v>110</v>
      </c>
      <c r="AU184" s="191" t="s">
        <v>78</v>
      </c>
      <c r="AY184" s="11" t="s">
        <v>116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1" t="s">
        <v>86</v>
      </c>
      <c r="BK184" s="192">
        <f>ROUND(I184*H184,2)</f>
        <v>0</v>
      </c>
      <c r="BL184" s="11" t="s">
        <v>115</v>
      </c>
      <c r="BM184" s="191" t="s">
        <v>284</v>
      </c>
    </row>
    <row r="185" s="2" customFormat="1">
      <c r="A185" s="32"/>
      <c r="B185" s="33"/>
      <c r="C185" s="34"/>
      <c r="D185" s="193" t="s">
        <v>118</v>
      </c>
      <c r="E185" s="34"/>
      <c r="F185" s="194" t="s">
        <v>285</v>
      </c>
      <c r="G185" s="34"/>
      <c r="H185" s="34"/>
      <c r="I185" s="195"/>
      <c r="J185" s="34"/>
      <c r="K185" s="34"/>
      <c r="L185" s="38"/>
      <c r="M185" s="196"/>
      <c r="N185" s="197"/>
      <c r="O185" s="85"/>
      <c r="P185" s="85"/>
      <c r="Q185" s="85"/>
      <c r="R185" s="85"/>
      <c r="S185" s="85"/>
      <c r="T185" s="86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118</v>
      </c>
      <c r="AU185" s="11" t="s">
        <v>78</v>
      </c>
    </row>
    <row r="186" s="2" customFormat="1" ht="24.15" customHeight="1">
      <c r="A186" s="32"/>
      <c r="B186" s="33"/>
      <c r="C186" s="180" t="s">
        <v>286</v>
      </c>
      <c r="D186" s="180" t="s">
        <v>110</v>
      </c>
      <c r="E186" s="181" t="s">
        <v>287</v>
      </c>
      <c r="F186" s="182" t="s">
        <v>288</v>
      </c>
      <c r="G186" s="183" t="s">
        <v>113</v>
      </c>
      <c r="H186" s="184">
        <v>4</v>
      </c>
      <c r="I186" s="185"/>
      <c r="J186" s="186">
        <f>ROUND(I186*H186,2)</f>
        <v>0</v>
      </c>
      <c r="K186" s="182" t="s">
        <v>114</v>
      </c>
      <c r="L186" s="38"/>
      <c r="M186" s="187" t="s">
        <v>1</v>
      </c>
      <c r="N186" s="188" t="s">
        <v>43</v>
      </c>
      <c r="O186" s="8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1" t="s">
        <v>115</v>
      </c>
      <c r="AT186" s="191" t="s">
        <v>110</v>
      </c>
      <c r="AU186" s="191" t="s">
        <v>78</v>
      </c>
      <c r="AY186" s="11" t="s">
        <v>116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1" t="s">
        <v>86</v>
      </c>
      <c r="BK186" s="192">
        <f>ROUND(I186*H186,2)</f>
        <v>0</v>
      </c>
      <c r="BL186" s="11" t="s">
        <v>115</v>
      </c>
      <c r="BM186" s="191" t="s">
        <v>289</v>
      </c>
    </row>
    <row r="187" s="2" customFormat="1">
      <c r="A187" s="32"/>
      <c r="B187" s="33"/>
      <c r="C187" s="34"/>
      <c r="D187" s="193" t="s">
        <v>118</v>
      </c>
      <c r="E187" s="34"/>
      <c r="F187" s="194" t="s">
        <v>290</v>
      </c>
      <c r="G187" s="34"/>
      <c r="H187" s="34"/>
      <c r="I187" s="195"/>
      <c r="J187" s="34"/>
      <c r="K187" s="34"/>
      <c r="L187" s="38"/>
      <c r="M187" s="196"/>
      <c r="N187" s="197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118</v>
      </c>
      <c r="AU187" s="11" t="s">
        <v>78</v>
      </c>
    </row>
    <row r="188" s="2" customFormat="1" ht="24.15" customHeight="1">
      <c r="A188" s="32"/>
      <c r="B188" s="33"/>
      <c r="C188" s="180" t="s">
        <v>291</v>
      </c>
      <c r="D188" s="180" t="s">
        <v>110</v>
      </c>
      <c r="E188" s="181" t="s">
        <v>292</v>
      </c>
      <c r="F188" s="182" t="s">
        <v>293</v>
      </c>
      <c r="G188" s="183" t="s">
        <v>113</v>
      </c>
      <c r="H188" s="184">
        <v>3</v>
      </c>
      <c r="I188" s="185"/>
      <c r="J188" s="186">
        <f>ROUND(I188*H188,2)</f>
        <v>0</v>
      </c>
      <c r="K188" s="182" t="s">
        <v>114</v>
      </c>
      <c r="L188" s="38"/>
      <c r="M188" s="187" t="s">
        <v>1</v>
      </c>
      <c r="N188" s="188" t="s">
        <v>43</v>
      </c>
      <c r="O188" s="85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1" t="s">
        <v>115</v>
      </c>
      <c r="AT188" s="191" t="s">
        <v>110</v>
      </c>
      <c r="AU188" s="191" t="s">
        <v>78</v>
      </c>
      <c r="AY188" s="11" t="s">
        <v>116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1" t="s">
        <v>86</v>
      </c>
      <c r="BK188" s="192">
        <f>ROUND(I188*H188,2)</f>
        <v>0</v>
      </c>
      <c r="BL188" s="11" t="s">
        <v>115</v>
      </c>
      <c r="BM188" s="191" t="s">
        <v>294</v>
      </c>
    </row>
    <row r="189" s="2" customFormat="1">
      <c r="A189" s="32"/>
      <c r="B189" s="33"/>
      <c r="C189" s="34"/>
      <c r="D189" s="193" t="s">
        <v>118</v>
      </c>
      <c r="E189" s="34"/>
      <c r="F189" s="194" t="s">
        <v>295</v>
      </c>
      <c r="G189" s="34"/>
      <c r="H189" s="34"/>
      <c r="I189" s="195"/>
      <c r="J189" s="34"/>
      <c r="K189" s="34"/>
      <c r="L189" s="38"/>
      <c r="M189" s="196"/>
      <c r="N189" s="197"/>
      <c r="O189" s="85"/>
      <c r="P189" s="85"/>
      <c r="Q189" s="85"/>
      <c r="R189" s="85"/>
      <c r="S189" s="85"/>
      <c r="T189" s="86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1" t="s">
        <v>118</v>
      </c>
      <c r="AU189" s="11" t="s">
        <v>78</v>
      </c>
    </row>
    <row r="190" s="2" customFormat="1" ht="24.15" customHeight="1">
      <c r="A190" s="32"/>
      <c r="B190" s="33"/>
      <c r="C190" s="180" t="s">
        <v>296</v>
      </c>
      <c r="D190" s="180" t="s">
        <v>110</v>
      </c>
      <c r="E190" s="181" t="s">
        <v>297</v>
      </c>
      <c r="F190" s="182" t="s">
        <v>298</v>
      </c>
      <c r="G190" s="183" t="s">
        <v>113</v>
      </c>
      <c r="H190" s="184">
        <v>35</v>
      </c>
      <c r="I190" s="185"/>
      <c r="J190" s="186">
        <f>ROUND(I190*H190,2)</f>
        <v>0</v>
      </c>
      <c r="K190" s="182" t="s">
        <v>114</v>
      </c>
      <c r="L190" s="38"/>
      <c r="M190" s="187" t="s">
        <v>1</v>
      </c>
      <c r="N190" s="188" t="s">
        <v>43</v>
      </c>
      <c r="O190" s="85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1" t="s">
        <v>115</v>
      </c>
      <c r="AT190" s="191" t="s">
        <v>110</v>
      </c>
      <c r="AU190" s="191" t="s">
        <v>78</v>
      </c>
      <c r="AY190" s="11" t="s">
        <v>116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1" t="s">
        <v>86</v>
      </c>
      <c r="BK190" s="192">
        <f>ROUND(I190*H190,2)</f>
        <v>0</v>
      </c>
      <c r="BL190" s="11" t="s">
        <v>115</v>
      </c>
      <c r="BM190" s="191" t="s">
        <v>299</v>
      </c>
    </row>
    <row r="191" s="2" customFormat="1">
      <c r="A191" s="32"/>
      <c r="B191" s="33"/>
      <c r="C191" s="34"/>
      <c r="D191" s="193" t="s">
        <v>118</v>
      </c>
      <c r="E191" s="34"/>
      <c r="F191" s="194" t="s">
        <v>300</v>
      </c>
      <c r="G191" s="34"/>
      <c r="H191" s="34"/>
      <c r="I191" s="195"/>
      <c r="J191" s="34"/>
      <c r="K191" s="34"/>
      <c r="L191" s="38"/>
      <c r="M191" s="196"/>
      <c r="N191" s="197"/>
      <c r="O191" s="85"/>
      <c r="P191" s="85"/>
      <c r="Q191" s="85"/>
      <c r="R191" s="85"/>
      <c r="S191" s="85"/>
      <c r="T191" s="86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118</v>
      </c>
      <c r="AU191" s="11" t="s">
        <v>78</v>
      </c>
    </row>
    <row r="192" s="2" customFormat="1" ht="24.15" customHeight="1">
      <c r="A192" s="32"/>
      <c r="B192" s="33"/>
      <c r="C192" s="180" t="s">
        <v>301</v>
      </c>
      <c r="D192" s="180" t="s">
        <v>110</v>
      </c>
      <c r="E192" s="181" t="s">
        <v>302</v>
      </c>
      <c r="F192" s="182" t="s">
        <v>303</v>
      </c>
      <c r="G192" s="183" t="s">
        <v>113</v>
      </c>
      <c r="H192" s="184">
        <v>23</v>
      </c>
      <c r="I192" s="185"/>
      <c r="J192" s="186">
        <f>ROUND(I192*H192,2)</f>
        <v>0</v>
      </c>
      <c r="K192" s="182" t="s">
        <v>114</v>
      </c>
      <c r="L192" s="38"/>
      <c r="M192" s="187" t="s">
        <v>1</v>
      </c>
      <c r="N192" s="188" t="s">
        <v>43</v>
      </c>
      <c r="O192" s="85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1" t="s">
        <v>115</v>
      </c>
      <c r="AT192" s="191" t="s">
        <v>110</v>
      </c>
      <c r="AU192" s="191" t="s">
        <v>78</v>
      </c>
      <c r="AY192" s="11" t="s">
        <v>116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1" t="s">
        <v>86</v>
      </c>
      <c r="BK192" s="192">
        <f>ROUND(I192*H192,2)</f>
        <v>0</v>
      </c>
      <c r="BL192" s="11" t="s">
        <v>115</v>
      </c>
      <c r="BM192" s="191" t="s">
        <v>304</v>
      </c>
    </row>
    <row r="193" s="2" customFormat="1">
      <c r="A193" s="32"/>
      <c r="B193" s="33"/>
      <c r="C193" s="34"/>
      <c r="D193" s="193" t="s">
        <v>118</v>
      </c>
      <c r="E193" s="34"/>
      <c r="F193" s="194" t="s">
        <v>305</v>
      </c>
      <c r="G193" s="34"/>
      <c r="H193" s="34"/>
      <c r="I193" s="195"/>
      <c r="J193" s="34"/>
      <c r="K193" s="34"/>
      <c r="L193" s="38"/>
      <c r="M193" s="196"/>
      <c r="N193" s="197"/>
      <c r="O193" s="85"/>
      <c r="P193" s="85"/>
      <c r="Q193" s="85"/>
      <c r="R193" s="85"/>
      <c r="S193" s="85"/>
      <c r="T193" s="86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1" t="s">
        <v>118</v>
      </c>
      <c r="AU193" s="11" t="s">
        <v>78</v>
      </c>
    </row>
    <row r="194" s="2" customFormat="1" ht="24.15" customHeight="1">
      <c r="A194" s="32"/>
      <c r="B194" s="33"/>
      <c r="C194" s="180" t="s">
        <v>306</v>
      </c>
      <c r="D194" s="180" t="s">
        <v>110</v>
      </c>
      <c r="E194" s="181" t="s">
        <v>307</v>
      </c>
      <c r="F194" s="182" t="s">
        <v>308</v>
      </c>
      <c r="G194" s="183" t="s">
        <v>113</v>
      </c>
      <c r="H194" s="184">
        <v>28</v>
      </c>
      <c r="I194" s="185"/>
      <c r="J194" s="186">
        <f>ROUND(I194*H194,2)</f>
        <v>0</v>
      </c>
      <c r="K194" s="182" t="s">
        <v>114</v>
      </c>
      <c r="L194" s="38"/>
      <c r="M194" s="187" t="s">
        <v>1</v>
      </c>
      <c r="N194" s="188" t="s">
        <v>43</v>
      </c>
      <c r="O194" s="85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1" t="s">
        <v>115</v>
      </c>
      <c r="AT194" s="191" t="s">
        <v>110</v>
      </c>
      <c r="AU194" s="191" t="s">
        <v>78</v>
      </c>
      <c r="AY194" s="11" t="s">
        <v>116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1" t="s">
        <v>86</v>
      </c>
      <c r="BK194" s="192">
        <f>ROUND(I194*H194,2)</f>
        <v>0</v>
      </c>
      <c r="BL194" s="11" t="s">
        <v>115</v>
      </c>
      <c r="BM194" s="191" t="s">
        <v>309</v>
      </c>
    </row>
    <row r="195" s="2" customFormat="1">
      <c r="A195" s="32"/>
      <c r="B195" s="33"/>
      <c r="C195" s="34"/>
      <c r="D195" s="193" t="s">
        <v>118</v>
      </c>
      <c r="E195" s="34"/>
      <c r="F195" s="194" t="s">
        <v>310</v>
      </c>
      <c r="G195" s="34"/>
      <c r="H195" s="34"/>
      <c r="I195" s="195"/>
      <c r="J195" s="34"/>
      <c r="K195" s="34"/>
      <c r="L195" s="38"/>
      <c r="M195" s="196"/>
      <c r="N195" s="197"/>
      <c r="O195" s="85"/>
      <c r="P195" s="85"/>
      <c r="Q195" s="85"/>
      <c r="R195" s="85"/>
      <c r="S195" s="85"/>
      <c r="T195" s="86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118</v>
      </c>
      <c r="AU195" s="11" t="s">
        <v>78</v>
      </c>
    </row>
    <row r="196" s="2" customFormat="1" ht="24.15" customHeight="1">
      <c r="A196" s="32"/>
      <c r="B196" s="33"/>
      <c r="C196" s="180" t="s">
        <v>311</v>
      </c>
      <c r="D196" s="180" t="s">
        <v>110</v>
      </c>
      <c r="E196" s="181" t="s">
        <v>312</v>
      </c>
      <c r="F196" s="182" t="s">
        <v>313</v>
      </c>
      <c r="G196" s="183" t="s">
        <v>113</v>
      </c>
      <c r="H196" s="184">
        <v>7</v>
      </c>
      <c r="I196" s="185"/>
      <c r="J196" s="186">
        <f>ROUND(I196*H196,2)</f>
        <v>0</v>
      </c>
      <c r="K196" s="182" t="s">
        <v>114</v>
      </c>
      <c r="L196" s="38"/>
      <c r="M196" s="187" t="s">
        <v>1</v>
      </c>
      <c r="N196" s="188" t="s">
        <v>43</v>
      </c>
      <c r="O196" s="85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1" t="s">
        <v>115</v>
      </c>
      <c r="AT196" s="191" t="s">
        <v>110</v>
      </c>
      <c r="AU196" s="191" t="s">
        <v>78</v>
      </c>
      <c r="AY196" s="11" t="s">
        <v>116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1" t="s">
        <v>86</v>
      </c>
      <c r="BK196" s="192">
        <f>ROUND(I196*H196,2)</f>
        <v>0</v>
      </c>
      <c r="BL196" s="11" t="s">
        <v>115</v>
      </c>
      <c r="BM196" s="191" t="s">
        <v>314</v>
      </c>
    </row>
    <row r="197" s="2" customFormat="1">
      <c r="A197" s="32"/>
      <c r="B197" s="33"/>
      <c r="C197" s="34"/>
      <c r="D197" s="193" t="s">
        <v>118</v>
      </c>
      <c r="E197" s="34"/>
      <c r="F197" s="194" t="s">
        <v>315</v>
      </c>
      <c r="G197" s="34"/>
      <c r="H197" s="34"/>
      <c r="I197" s="195"/>
      <c r="J197" s="34"/>
      <c r="K197" s="34"/>
      <c r="L197" s="38"/>
      <c r="M197" s="196"/>
      <c r="N197" s="197"/>
      <c r="O197" s="85"/>
      <c r="P197" s="85"/>
      <c r="Q197" s="85"/>
      <c r="R197" s="85"/>
      <c r="S197" s="85"/>
      <c r="T197" s="86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118</v>
      </c>
      <c r="AU197" s="11" t="s">
        <v>78</v>
      </c>
    </row>
    <row r="198" s="2" customFormat="1" ht="33" customHeight="1">
      <c r="A198" s="32"/>
      <c r="B198" s="33"/>
      <c r="C198" s="180" t="s">
        <v>316</v>
      </c>
      <c r="D198" s="180" t="s">
        <v>110</v>
      </c>
      <c r="E198" s="181" t="s">
        <v>317</v>
      </c>
      <c r="F198" s="182" t="s">
        <v>318</v>
      </c>
      <c r="G198" s="183" t="s">
        <v>113</v>
      </c>
      <c r="H198" s="184">
        <v>13</v>
      </c>
      <c r="I198" s="185"/>
      <c r="J198" s="186">
        <f>ROUND(I198*H198,2)</f>
        <v>0</v>
      </c>
      <c r="K198" s="182" t="s">
        <v>114</v>
      </c>
      <c r="L198" s="38"/>
      <c r="M198" s="187" t="s">
        <v>1</v>
      </c>
      <c r="N198" s="188" t="s">
        <v>43</v>
      </c>
      <c r="O198" s="85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1" t="s">
        <v>115</v>
      </c>
      <c r="AT198" s="191" t="s">
        <v>110</v>
      </c>
      <c r="AU198" s="191" t="s">
        <v>78</v>
      </c>
      <c r="AY198" s="11" t="s">
        <v>116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1" t="s">
        <v>86</v>
      </c>
      <c r="BK198" s="192">
        <f>ROUND(I198*H198,2)</f>
        <v>0</v>
      </c>
      <c r="BL198" s="11" t="s">
        <v>115</v>
      </c>
      <c r="BM198" s="191" t="s">
        <v>319</v>
      </c>
    </row>
    <row r="199" s="2" customFormat="1">
      <c r="A199" s="32"/>
      <c r="B199" s="33"/>
      <c r="C199" s="34"/>
      <c r="D199" s="193" t="s">
        <v>118</v>
      </c>
      <c r="E199" s="34"/>
      <c r="F199" s="194" t="s">
        <v>320</v>
      </c>
      <c r="G199" s="34"/>
      <c r="H199" s="34"/>
      <c r="I199" s="195"/>
      <c r="J199" s="34"/>
      <c r="K199" s="34"/>
      <c r="L199" s="38"/>
      <c r="M199" s="196"/>
      <c r="N199" s="197"/>
      <c r="O199" s="85"/>
      <c r="P199" s="85"/>
      <c r="Q199" s="85"/>
      <c r="R199" s="85"/>
      <c r="S199" s="85"/>
      <c r="T199" s="86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1" t="s">
        <v>118</v>
      </c>
      <c r="AU199" s="11" t="s">
        <v>78</v>
      </c>
    </row>
    <row r="200" s="2" customFormat="1" ht="33" customHeight="1">
      <c r="A200" s="32"/>
      <c r="B200" s="33"/>
      <c r="C200" s="180" t="s">
        <v>321</v>
      </c>
      <c r="D200" s="180" t="s">
        <v>110</v>
      </c>
      <c r="E200" s="181" t="s">
        <v>322</v>
      </c>
      <c r="F200" s="182" t="s">
        <v>323</v>
      </c>
      <c r="G200" s="183" t="s">
        <v>113</v>
      </c>
      <c r="H200" s="184">
        <v>2</v>
      </c>
      <c r="I200" s="185"/>
      <c r="J200" s="186">
        <f>ROUND(I200*H200,2)</f>
        <v>0</v>
      </c>
      <c r="K200" s="182" t="s">
        <v>114</v>
      </c>
      <c r="L200" s="38"/>
      <c r="M200" s="187" t="s">
        <v>1</v>
      </c>
      <c r="N200" s="188" t="s">
        <v>43</v>
      </c>
      <c r="O200" s="85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1" t="s">
        <v>115</v>
      </c>
      <c r="AT200" s="191" t="s">
        <v>110</v>
      </c>
      <c r="AU200" s="191" t="s">
        <v>78</v>
      </c>
      <c r="AY200" s="11" t="s">
        <v>116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1" t="s">
        <v>86</v>
      </c>
      <c r="BK200" s="192">
        <f>ROUND(I200*H200,2)</f>
        <v>0</v>
      </c>
      <c r="BL200" s="11" t="s">
        <v>115</v>
      </c>
      <c r="BM200" s="191" t="s">
        <v>324</v>
      </c>
    </row>
    <row r="201" s="2" customFormat="1">
      <c r="A201" s="32"/>
      <c r="B201" s="33"/>
      <c r="C201" s="34"/>
      <c r="D201" s="193" t="s">
        <v>118</v>
      </c>
      <c r="E201" s="34"/>
      <c r="F201" s="194" t="s">
        <v>325</v>
      </c>
      <c r="G201" s="34"/>
      <c r="H201" s="34"/>
      <c r="I201" s="195"/>
      <c r="J201" s="34"/>
      <c r="K201" s="34"/>
      <c r="L201" s="38"/>
      <c r="M201" s="196"/>
      <c r="N201" s="197"/>
      <c r="O201" s="85"/>
      <c r="P201" s="85"/>
      <c r="Q201" s="85"/>
      <c r="R201" s="85"/>
      <c r="S201" s="85"/>
      <c r="T201" s="86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118</v>
      </c>
      <c r="AU201" s="11" t="s">
        <v>78</v>
      </c>
    </row>
    <row r="202" s="2" customFormat="1" ht="37.8" customHeight="1">
      <c r="A202" s="32"/>
      <c r="B202" s="33"/>
      <c r="C202" s="180" t="s">
        <v>326</v>
      </c>
      <c r="D202" s="180" t="s">
        <v>110</v>
      </c>
      <c r="E202" s="181" t="s">
        <v>327</v>
      </c>
      <c r="F202" s="182" t="s">
        <v>328</v>
      </c>
      <c r="G202" s="183" t="s">
        <v>113</v>
      </c>
      <c r="H202" s="184">
        <v>1</v>
      </c>
      <c r="I202" s="185"/>
      <c r="J202" s="186">
        <f>ROUND(I202*H202,2)</f>
        <v>0</v>
      </c>
      <c r="K202" s="182" t="s">
        <v>114</v>
      </c>
      <c r="L202" s="38"/>
      <c r="M202" s="187" t="s">
        <v>1</v>
      </c>
      <c r="N202" s="188" t="s">
        <v>43</v>
      </c>
      <c r="O202" s="85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1" t="s">
        <v>115</v>
      </c>
      <c r="AT202" s="191" t="s">
        <v>110</v>
      </c>
      <c r="AU202" s="191" t="s">
        <v>78</v>
      </c>
      <c r="AY202" s="11" t="s">
        <v>116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1" t="s">
        <v>86</v>
      </c>
      <c r="BK202" s="192">
        <f>ROUND(I202*H202,2)</f>
        <v>0</v>
      </c>
      <c r="BL202" s="11" t="s">
        <v>115</v>
      </c>
      <c r="BM202" s="191" t="s">
        <v>329</v>
      </c>
    </row>
    <row r="203" s="2" customFormat="1">
      <c r="A203" s="32"/>
      <c r="B203" s="33"/>
      <c r="C203" s="34"/>
      <c r="D203" s="193" t="s">
        <v>118</v>
      </c>
      <c r="E203" s="34"/>
      <c r="F203" s="194" t="s">
        <v>330</v>
      </c>
      <c r="G203" s="34"/>
      <c r="H203" s="34"/>
      <c r="I203" s="195"/>
      <c r="J203" s="34"/>
      <c r="K203" s="34"/>
      <c r="L203" s="38"/>
      <c r="M203" s="196"/>
      <c r="N203" s="197"/>
      <c r="O203" s="85"/>
      <c r="P203" s="85"/>
      <c r="Q203" s="85"/>
      <c r="R203" s="85"/>
      <c r="S203" s="85"/>
      <c r="T203" s="86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118</v>
      </c>
      <c r="AU203" s="11" t="s">
        <v>78</v>
      </c>
    </row>
    <row r="204" s="2" customFormat="1" ht="33" customHeight="1">
      <c r="A204" s="32"/>
      <c r="B204" s="33"/>
      <c r="C204" s="180" t="s">
        <v>331</v>
      </c>
      <c r="D204" s="180" t="s">
        <v>110</v>
      </c>
      <c r="E204" s="181" t="s">
        <v>332</v>
      </c>
      <c r="F204" s="182" t="s">
        <v>333</v>
      </c>
      <c r="G204" s="183" t="s">
        <v>113</v>
      </c>
      <c r="H204" s="184">
        <v>1</v>
      </c>
      <c r="I204" s="185"/>
      <c r="J204" s="186">
        <f>ROUND(I204*H204,2)</f>
        <v>0</v>
      </c>
      <c r="K204" s="182" t="s">
        <v>114</v>
      </c>
      <c r="L204" s="38"/>
      <c r="M204" s="187" t="s">
        <v>1</v>
      </c>
      <c r="N204" s="188" t="s">
        <v>43</v>
      </c>
      <c r="O204" s="85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1" t="s">
        <v>115</v>
      </c>
      <c r="AT204" s="191" t="s">
        <v>110</v>
      </c>
      <c r="AU204" s="191" t="s">
        <v>78</v>
      </c>
      <c r="AY204" s="11" t="s">
        <v>116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1" t="s">
        <v>86</v>
      </c>
      <c r="BK204" s="192">
        <f>ROUND(I204*H204,2)</f>
        <v>0</v>
      </c>
      <c r="BL204" s="11" t="s">
        <v>115</v>
      </c>
      <c r="BM204" s="191" t="s">
        <v>334</v>
      </c>
    </row>
    <row r="205" s="2" customFormat="1">
      <c r="A205" s="32"/>
      <c r="B205" s="33"/>
      <c r="C205" s="34"/>
      <c r="D205" s="193" t="s">
        <v>118</v>
      </c>
      <c r="E205" s="34"/>
      <c r="F205" s="194" t="s">
        <v>335</v>
      </c>
      <c r="G205" s="34"/>
      <c r="H205" s="34"/>
      <c r="I205" s="195"/>
      <c r="J205" s="34"/>
      <c r="K205" s="34"/>
      <c r="L205" s="38"/>
      <c r="M205" s="196"/>
      <c r="N205" s="197"/>
      <c r="O205" s="85"/>
      <c r="P205" s="85"/>
      <c r="Q205" s="85"/>
      <c r="R205" s="85"/>
      <c r="S205" s="85"/>
      <c r="T205" s="86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1" t="s">
        <v>118</v>
      </c>
      <c r="AU205" s="11" t="s">
        <v>78</v>
      </c>
    </row>
    <row r="206" s="2" customFormat="1" ht="24.15" customHeight="1">
      <c r="A206" s="32"/>
      <c r="B206" s="33"/>
      <c r="C206" s="180" t="s">
        <v>336</v>
      </c>
      <c r="D206" s="180" t="s">
        <v>110</v>
      </c>
      <c r="E206" s="181" t="s">
        <v>337</v>
      </c>
      <c r="F206" s="182" t="s">
        <v>338</v>
      </c>
      <c r="G206" s="183" t="s">
        <v>113</v>
      </c>
      <c r="H206" s="184">
        <v>10</v>
      </c>
      <c r="I206" s="185"/>
      <c r="J206" s="186">
        <f>ROUND(I206*H206,2)</f>
        <v>0</v>
      </c>
      <c r="K206" s="182" t="s">
        <v>114</v>
      </c>
      <c r="L206" s="38"/>
      <c r="M206" s="187" t="s">
        <v>1</v>
      </c>
      <c r="N206" s="188" t="s">
        <v>43</v>
      </c>
      <c r="O206" s="85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1" t="s">
        <v>115</v>
      </c>
      <c r="AT206" s="191" t="s">
        <v>110</v>
      </c>
      <c r="AU206" s="191" t="s">
        <v>78</v>
      </c>
      <c r="AY206" s="11" t="s">
        <v>116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1" t="s">
        <v>86</v>
      </c>
      <c r="BK206" s="192">
        <f>ROUND(I206*H206,2)</f>
        <v>0</v>
      </c>
      <c r="BL206" s="11" t="s">
        <v>115</v>
      </c>
      <c r="BM206" s="191" t="s">
        <v>339</v>
      </c>
    </row>
    <row r="207" s="2" customFormat="1">
      <c r="A207" s="32"/>
      <c r="B207" s="33"/>
      <c r="C207" s="34"/>
      <c r="D207" s="193" t="s">
        <v>118</v>
      </c>
      <c r="E207" s="34"/>
      <c r="F207" s="194" t="s">
        <v>340</v>
      </c>
      <c r="G207" s="34"/>
      <c r="H207" s="34"/>
      <c r="I207" s="195"/>
      <c r="J207" s="34"/>
      <c r="K207" s="34"/>
      <c r="L207" s="38"/>
      <c r="M207" s="196"/>
      <c r="N207" s="197"/>
      <c r="O207" s="85"/>
      <c r="P207" s="85"/>
      <c r="Q207" s="85"/>
      <c r="R207" s="85"/>
      <c r="S207" s="85"/>
      <c r="T207" s="86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118</v>
      </c>
      <c r="AU207" s="11" t="s">
        <v>78</v>
      </c>
    </row>
    <row r="208" s="2" customFormat="1" ht="24.15" customHeight="1">
      <c r="A208" s="32"/>
      <c r="B208" s="33"/>
      <c r="C208" s="180" t="s">
        <v>341</v>
      </c>
      <c r="D208" s="180" t="s">
        <v>110</v>
      </c>
      <c r="E208" s="181" t="s">
        <v>342</v>
      </c>
      <c r="F208" s="182" t="s">
        <v>343</v>
      </c>
      <c r="G208" s="183" t="s">
        <v>113</v>
      </c>
      <c r="H208" s="184">
        <v>4</v>
      </c>
      <c r="I208" s="185"/>
      <c r="J208" s="186">
        <f>ROUND(I208*H208,2)</f>
        <v>0</v>
      </c>
      <c r="K208" s="182" t="s">
        <v>114</v>
      </c>
      <c r="L208" s="38"/>
      <c r="M208" s="187" t="s">
        <v>1</v>
      </c>
      <c r="N208" s="188" t="s">
        <v>43</v>
      </c>
      <c r="O208" s="85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1" t="s">
        <v>115</v>
      </c>
      <c r="AT208" s="191" t="s">
        <v>110</v>
      </c>
      <c r="AU208" s="191" t="s">
        <v>78</v>
      </c>
      <c r="AY208" s="11" t="s">
        <v>116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1" t="s">
        <v>86</v>
      </c>
      <c r="BK208" s="192">
        <f>ROUND(I208*H208,2)</f>
        <v>0</v>
      </c>
      <c r="BL208" s="11" t="s">
        <v>115</v>
      </c>
      <c r="BM208" s="191" t="s">
        <v>344</v>
      </c>
    </row>
    <row r="209" s="2" customFormat="1">
      <c r="A209" s="32"/>
      <c r="B209" s="33"/>
      <c r="C209" s="34"/>
      <c r="D209" s="193" t="s">
        <v>118</v>
      </c>
      <c r="E209" s="34"/>
      <c r="F209" s="194" t="s">
        <v>345</v>
      </c>
      <c r="G209" s="34"/>
      <c r="H209" s="34"/>
      <c r="I209" s="195"/>
      <c r="J209" s="34"/>
      <c r="K209" s="34"/>
      <c r="L209" s="38"/>
      <c r="M209" s="196"/>
      <c r="N209" s="197"/>
      <c r="O209" s="85"/>
      <c r="P209" s="85"/>
      <c r="Q209" s="85"/>
      <c r="R209" s="85"/>
      <c r="S209" s="85"/>
      <c r="T209" s="86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118</v>
      </c>
      <c r="AU209" s="11" t="s">
        <v>78</v>
      </c>
    </row>
    <row r="210" s="2" customFormat="1" ht="24.15" customHeight="1">
      <c r="A210" s="32"/>
      <c r="B210" s="33"/>
      <c r="C210" s="180" t="s">
        <v>346</v>
      </c>
      <c r="D210" s="180" t="s">
        <v>110</v>
      </c>
      <c r="E210" s="181" t="s">
        <v>347</v>
      </c>
      <c r="F210" s="182" t="s">
        <v>348</v>
      </c>
      <c r="G210" s="183" t="s">
        <v>113</v>
      </c>
      <c r="H210" s="184">
        <v>1</v>
      </c>
      <c r="I210" s="185"/>
      <c r="J210" s="186">
        <f>ROUND(I210*H210,2)</f>
        <v>0</v>
      </c>
      <c r="K210" s="182" t="s">
        <v>114</v>
      </c>
      <c r="L210" s="38"/>
      <c r="M210" s="187" t="s">
        <v>1</v>
      </c>
      <c r="N210" s="188" t="s">
        <v>43</v>
      </c>
      <c r="O210" s="8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1" t="s">
        <v>115</v>
      </c>
      <c r="AT210" s="191" t="s">
        <v>110</v>
      </c>
      <c r="AU210" s="191" t="s">
        <v>78</v>
      </c>
      <c r="AY210" s="11" t="s">
        <v>116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1" t="s">
        <v>86</v>
      </c>
      <c r="BK210" s="192">
        <f>ROUND(I210*H210,2)</f>
        <v>0</v>
      </c>
      <c r="BL210" s="11" t="s">
        <v>115</v>
      </c>
      <c r="BM210" s="191" t="s">
        <v>349</v>
      </c>
    </row>
    <row r="211" s="2" customFormat="1">
      <c r="A211" s="32"/>
      <c r="B211" s="33"/>
      <c r="C211" s="34"/>
      <c r="D211" s="193" t="s">
        <v>118</v>
      </c>
      <c r="E211" s="34"/>
      <c r="F211" s="194" t="s">
        <v>350</v>
      </c>
      <c r="G211" s="34"/>
      <c r="H211" s="34"/>
      <c r="I211" s="195"/>
      <c r="J211" s="34"/>
      <c r="K211" s="34"/>
      <c r="L211" s="38"/>
      <c r="M211" s="196"/>
      <c r="N211" s="197"/>
      <c r="O211" s="85"/>
      <c r="P211" s="85"/>
      <c r="Q211" s="85"/>
      <c r="R211" s="85"/>
      <c r="S211" s="85"/>
      <c r="T211" s="86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1" t="s">
        <v>118</v>
      </c>
      <c r="AU211" s="11" t="s">
        <v>78</v>
      </c>
    </row>
    <row r="212" s="2" customFormat="1" ht="49.05" customHeight="1">
      <c r="A212" s="32"/>
      <c r="B212" s="33"/>
      <c r="C212" s="180" t="s">
        <v>351</v>
      </c>
      <c r="D212" s="180" t="s">
        <v>110</v>
      </c>
      <c r="E212" s="181" t="s">
        <v>352</v>
      </c>
      <c r="F212" s="182" t="s">
        <v>353</v>
      </c>
      <c r="G212" s="183" t="s">
        <v>113</v>
      </c>
      <c r="H212" s="184">
        <v>3</v>
      </c>
      <c r="I212" s="185"/>
      <c r="J212" s="186">
        <f>ROUND(I212*H212,2)</f>
        <v>0</v>
      </c>
      <c r="K212" s="182" t="s">
        <v>114</v>
      </c>
      <c r="L212" s="38"/>
      <c r="M212" s="187" t="s">
        <v>1</v>
      </c>
      <c r="N212" s="188" t="s">
        <v>43</v>
      </c>
      <c r="O212" s="85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1" t="s">
        <v>115</v>
      </c>
      <c r="AT212" s="191" t="s">
        <v>110</v>
      </c>
      <c r="AU212" s="191" t="s">
        <v>78</v>
      </c>
      <c r="AY212" s="11" t="s">
        <v>116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1" t="s">
        <v>86</v>
      </c>
      <c r="BK212" s="192">
        <f>ROUND(I212*H212,2)</f>
        <v>0</v>
      </c>
      <c r="BL212" s="11" t="s">
        <v>115</v>
      </c>
      <c r="BM212" s="191" t="s">
        <v>354</v>
      </c>
    </row>
    <row r="213" s="2" customFormat="1">
      <c r="A213" s="32"/>
      <c r="B213" s="33"/>
      <c r="C213" s="34"/>
      <c r="D213" s="193" t="s">
        <v>118</v>
      </c>
      <c r="E213" s="34"/>
      <c r="F213" s="194" t="s">
        <v>355</v>
      </c>
      <c r="G213" s="34"/>
      <c r="H213" s="34"/>
      <c r="I213" s="195"/>
      <c r="J213" s="34"/>
      <c r="K213" s="34"/>
      <c r="L213" s="38"/>
      <c r="M213" s="196"/>
      <c r="N213" s="197"/>
      <c r="O213" s="85"/>
      <c r="P213" s="85"/>
      <c r="Q213" s="85"/>
      <c r="R213" s="85"/>
      <c r="S213" s="85"/>
      <c r="T213" s="86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118</v>
      </c>
      <c r="AU213" s="11" t="s">
        <v>78</v>
      </c>
    </row>
    <row r="214" s="2" customFormat="1" ht="55.5" customHeight="1">
      <c r="A214" s="32"/>
      <c r="B214" s="33"/>
      <c r="C214" s="180" t="s">
        <v>356</v>
      </c>
      <c r="D214" s="180" t="s">
        <v>110</v>
      </c>
      <c r="E214" s="181" t="s">
        <v>357</v>
      </c>
      <c r="F214" s="182" t="s">
        <v>358</v>
      </c>
      <c r="G214" s="183" t="s">
        <v>113</v>
      </c>
      <c r="H214" s="184">
        <v>3</v>
      </c>
      <c r="I214" s="185"/>
      <c r="J214" s="186">
        <f>ROUND(I214*H214,2)</f>
        <v>0</v>
      </c>
      <c r="K214" s="182" t="s">
        <v>114</v>
      </c>
      <c r="L214" s="38"/>
      <c r="M214" s="187" t="s">
        <v>1</v>
      </c>
      <c r="N214" s="188" t="s">
        <v>43</v>
      </c>
      <c r="O214" s="85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1" t="s">
        <v>115</v>
      </c>
      <c r="AT214" s="191" t="s">
        <v>110</v>
      </c>
      <c r="AU214" s="191" t="s">
        <v>78</v>
      </c>
      <c r="AY214" s="11" t="s">
        <v>116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1" t="s">
        <v>86</v>
      </c>
      <c r="BK214" s="192">
        <f>ROUND(I214*H214,2)</f>
        <v>0</v>
      </c>
      <c r="BL214" s="11" t="s">
        <v>115</v>
      </c>
      <c r="BM214" s="191" t="s">
        <v>359</v>
      </c>
    </row>
    <row r="215" s="2" customFormat="1">
      <c r="A215" s="32"/>
      <c r="B215" s="33"/>
      <c r="C215" s="34"/>
      <c r="D215" s="193" t="s">
        <v>118</v>
      </c>
      <c r="E215" s="34"/>
      <c r="F215" s="194" t="s">
        <v>360</v>
      </c>
      <c r="G215" s="34"/>
      <c r="H215" s="34"/>
      <c r="I215" s="195"/>
      <c r="J215" s="34"/>
      <c r="K215" s="34"/>
      <c r="L215" s="38"/>
      <c r="M215" s="196"/>
      <c r="N215" s="197"/>
      <c r="O215" s="85"/>
      <c r="P215" s="85"/>
      <c r="Q215" s="85"/>
      <c r="R215" s="85"/>
      <c r="S215" s="85"/>
      <c r="T215" s="86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118</v>
      </c>
      <c r="AU215" s="11" t="s">
        <v>78</v>
      </c>
    </row>
    <row r="216" s="2" customFormat="1" ht="55.5" customHeight="1">
      <c r="A216" s="32"/>
      <c r="B216" s="33"/>
      <c r="C216" s="180" t="s">
        <v>361</v>
      </c>
      <c r="D216" s="180" t="s">
        <v>110</v>
      </c>
      <c r="E216" s="181" t="s">
        <v>362</v>
      </c>
      <c r="F216" s="182" t="s">
        <v>363</v>
      </c>
      <c r="G216" s="183" t="s">
        <v>113</v>
      </c>
      <c r="H216" s="184">
        <v>4</v>
      </c>
      <c r="I216" s="185"/>
      <c r="J216" s="186">
        <f>ROUND(I216*H216,2)</f>
        <v>0</v>
      </c>
      <c r="K216" s="182" t="s">
        <v>114</v>
      </c>
      <c r="L216" s="38"/>
      <c r="M216" s="187" t="s">
        <v>1</v>
      </c>
      <c r="N216" s="188" t="s">
        <v>43</v>
      </c>
      <c r="O216" s="85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1" t="s">
        <v>115</v>
      </c>
      <c r="AT216" s="191" t="s">
        <v>110</v>
      </c>
      <c r="AU216" s="191" t="s">
        <v>78</v>
      </c>
      <c r="AY216" s="11" t="s">
        <v>116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1" t="s">
        <v>86</v>
      </c>
      <c r="BK216" s="192">
        <f>ROUND(I216*H216,2)</f>
        <v>0</v>
      </c>
      <c r="BL216" s="11" t="s">
        <v>115</v>
      </c>
      <c r="BM216" s="191" t="s">
        <v>364</v>
      </c>
    </row>
    <row r="217" s="2" customFormat="1">
      <c r="A217" s="32"/>
      <c r="B217" s="33"/>
      <c r="C217" s="34"/>
      <c r="D217" s="193" t="s">
        <v>118</v>
      </c>
      <c r="E217" s="34"/>
      <c r="F217" s="194" t="s">
        <v>365</v>
      </c>
      <c r="G217" s="34"/>
      <c r="H217" s="34"/>
      <c r="I217" s="195"/>
      <c r="J217" s="34"/>
      <c r="K217" s="34"/>
      <c r="L217" s="38"/>
      <c r="M217" s="196"/>
      <c r="N217" s="197"/>
      <c r="O217" s="85"/>
      <c r="P217" s="85"/>
      <c r="Q217" s="85"/>
      <c r="R217" s="85"/>
      <c r="S217" s="85"/>
      <c r="T217" s="86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118</v>
      </c>
      <c r="AU217" s="11" t="s">
        <v>78</v>
      </c>
    </row>
    <row r="218" s="2" customFormat="1" ht="49.05" customHeight="1">
      <c r="A218" s="32"/>
      <c r="B218" s="33"/>
      <c r="C218" s="180" t="s">
        <v>366</v>
      </c>
      <c r="D218" s="180" t="s">
        <v>110</v>
      </c>
      <c r="E218" s="181" t="s">
        <v>367</v>
      </c>
      <c r="F218" s="182" t="s">
        <v>368</v>
      </c>
      <c r="G218" s="183" t="s">
        <v>113</v>
      </c>
      <c r="H218" s="184">
        <v>2</v>
      </c>
      <c r="I218" s="185"/>
      <c r="J218" s="186">
        <f>ROUND(I218*H218,2)</f>
        <v>0</v>
      </c>
      <c r="K218" s="182" t="s">
        <v>114</v>
      </c>
      <c r="L218" s="38"/>
      <c r="M218" s="187" t="s">
        <v>1</v>
      </c>
      <c r="N218" s="188" t="s">
        <v>43</v>
      </c>
      <c r="O218" s="85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1" t="s">
        <v>115</v>
      </c>
      <c r="AT218" s="191" t="s">
        <v>110</v>
      </c>
      <c r="AU218" s="191" t="s">
        <v>78</v>
      </c>
      <c r="AY218" s="11" t="s">
        <v>116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1" t="s">
        <v>86</v>
      </c>
      <c r="BK218" s="192">
        <f>ROUND(I218*H218,2)</f>
        <v>0</v>
      </c>
      <c r="BL218" s="11" t="s">
        <v>115</v>
      </c>
      <c r="BM218" s="191" t="s">
        <v>369</v>
      </c>
    </row>
    <row r="219" s="2" customFormat="1">
      <c r="A219" s="32"/>
      <c r="B219" s="33"/>
      <c r="C219" s="34"/>
      <c r="D219" s="193" t="s">
        <v>118</v>
      </c>
      <c r="E219" s="34"/>
      <c r="F219" s="194" t="s">
        <v>368</v>
      </c>
      <c r="G219" s="34"/>
      <c r="H219" s="34"/>
      <c r="I219" s="195"/>
      <c r="J219" s="34"/>
      <c r="K219" s="34"/>
      <c r="L219" s="38"/>
      <c r="M219" s="196"/>
      <c r="N219" s="197"/>
      <c r="O219" s="85"/>
      <c r="P219" s="85"/>
      <c r="Q219" s="85"/>
      <c r="R219" s="85"/>
      <c r="S219" s="85"/>
      <c r="T219" s="86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118</v>
      </c>
      <c r="AU219" s="11" t="s">
        <v>78</v>
      </c>
    </row>
    <row r="220" s="2" customFormat="1" ht="24.15" customHeight="1">
      <c r="A220" s="32"/>
      <c r="B220" s="33"/>
      <c r="C220" s="180" t="s">
        <v>370</v>
      </c>
      <c r="D220" s="180" t="s">
        <v>110</v>
      </c>
      <c r="E220" s="181" t="s">
        <v>371</v>
      </c>
      <c r="F220" s="182" t="s">
        <v>372</v>
      </c>
      <c r="G220" s="183" t="s">
        <v>113</v>
      </c>
      <c r="H220" s="184">
        <v>10</v>
      </c>
      <c r="I220" s="185"/>
      <c r="J220" s="186">
        <f>ROUND(I220*H220,2)</f>
        <v>0</v>
      </c>
      <c r="K220" s="182" t="s">
        <v>114</v>
      </c>
      <c r="L220" s="38"/>
      <c r="M220" s="187" t="s">
        <v>1</v>
      </c>
      <c r="N220" s="188" t="s">
        <v>43</v>
      </c>
      <c r="O220" s="8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1" t="s">
        <v>115</v>
      </c>
      <c r="AT220" s="191" t="s">
        <v>110</v>
      </c>
      <c r="AU220" s="191" t="s">
        <v>78</v>
      </c>
      <c r="AY220" s="11" t="s">
        <v>116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1" t="s">
        <v>86</v>
      </c>
      <c r="BK220" s="192">
        <f>ROUND(I220*H220,2)</f>
        <v>0</v>
      </c>
      <c r="BL220" s="11" t="s">
        <v>115</v>
      </c>
      <c r="BM220" s="191" t="s">
        <v>373</v>
      </c>
    </row>
    <row r="221" s="2" customFormat="1">
      <c r="A221" s="32"/>
      <c r="B221" s="33"/>
      <c r="C221" s="34"/>
      <c r="D221" s="193" t="s">
        <v>118</v>
      </c>
      <c r="E221" s="34"/>
      <c r="F221" s="194" t="s">
        <v>374</v>
      </c>
      <c r="G221" s="34"/>
      <c r="H221" s="34"/>
      <c r="I221" s="195"/>
      <c r="J221" s="34"/>
      <c r="K221" s="34"/>
      <c r="L221" s="38"/>
      <c r="M221" s="199"/>
      <c r="N221" s="200"/>
      <c r="O221" s="201"/>
      <c r="P221" s="201"/>
      <c r="Q221" s="201"/>
      <c r="R221" s="201"/>
      <c r="S221" s="201"/>
      <c r="T221" s="20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118</v>
      </c>
      <c r="AU221" s="11" t="s">
        <v>78</v>
      </c>
    </row>
    <row r="222" s="2" customFormat="1" ht="6.96" customHeight="1">
      <c r="A222" s="32"/>
      <c r="B222" s="60"/>
      <c r="C222" s="61"/>
      <c r="D222" s="61"/>
      <c r="E222" s="61"/>
      <c r="F222" s="61"/>
      <c r="G222" s="61"/>
      <c r="H222" s="61"/>
      <c r="I222" s="61"/>
      <c r="J222" s="61"/>
      <c r="K222" s="61"/>
      <c r="L222" s="38"/>
      <c r="M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sheetProtection sheet="1" autoFilter="0" formatColumns="0" formatRows="0" objects="1" scenarios="1" spinCount="100000" saltValue="7s/Dcg1GkzSgsplVCwYN5osFiTmHf9g/QWQ9bsRQiSqmlkvcYSoiImJNFiR9qTSoLPMpccmZX4bQv3HCMcDF9Q==" hashValue="hSJy/17xU24Jr4M+gNgicGiFrsuN6byOxLyGIV5QMvDEp5/BsOlw0fs/EoBe8XbungR4B+yzrNm6Vp0tcnhqRg==" algorithmName="SHA-512" password="CC35"/>
  <autoFilter ref="C115:K22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2025-12-04T06:35:49Z</dcterms:created>
  <dcterms:modified xsi:type="dcterms:W3CDTF">2025-12-04T06:35:52Z</dcterms:modified>
</cp:coreProperties>
</file>